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U:\Melanie's\To delete\Fixture count\"/>
    </mc:Choice>
  </mc:AlternateContent>
  <xr:revisionPtr revIDLastSave="0" documentId="13_ncr:1_{F2C1985E-E2D9-452F-AFB3-D3CD85DE92BE}" xr6:coauthVersionLast="47" xr6:coauthVersionMax="47" xr10:uidLastSave="{00000000-0000-0000-0000-000000000000}"/>
  <bookViews>
    <workbookView xWindow="29775" yWindow="2655" windowWidth="21600" windowHeight="11385" xr2:uid="{1A84B743-3D42-4755-A8DA-2EC177E015BE}"/>
  </bookViews>
  <sheets>
    <sheet name="Fixture and waterline calcs" sheetId="1" r:id="rId1"/>
    <sheet name="Pressure range 46-60 Table" sheetId="2" r:id="rId2"/>
    <sheet name="Pressure range over 60 Table" sheetId="3" r:id="rId3"/>
    <sheet name="Pressure range 30-45 Table" sheetId="4" r:id="rId4"/>
    <sheet name="Dropdown Lists" sheetId="5"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1" l="1"/>
  <c r="I16" i="1" s="1"/>
  <c r="D16" i="1"/>
  <c r="D17" i="1"/>
  <c r="E22" i="1"/>
  <c r="E24" i="1"/>
  <c r="D12" i="1"/>
  <c r="G15" i="1"/>
  <c r="I15" i="1" s="1"/>
  <c r="D15" i="1"/>
  <c r="C31" i="1"/>
  <c r="C30" i="1"/>
  <c r="I28" i="1"/>
  <c r="G14" i="1"/>
  <c r="I14" i="1" s="1"/>
  <c r="G13" i="1"/>
  <c r="I13" i="1" s="1"/>
  <c r="G12" i="1"/>
  <c r="I12" i="1" s="1"/>
  <c r="G11" i="1"/>
  <c r="I11" i="1" s="1"/>
  <c r="G10" i="1"/>
  <c r="I10" i="1" s="1"/>
  <c r="G9" i="1"/>
  <c r="I9" i="1" s="1"/>
  <c r="G8" i="1"/>
  <c r="I8" i="1" s="1"/>
  <c r="G7" i="1"/>
  <c r="I7" i="1" s="1"/>
  <c r="G4" i="1"/>
  <c r="I4" i="1" s="1"/>
  <c r="D10" i="1"/>
  <c r="D14" i="1"/>
  <c r="D9" i="1"/>
  <c r="D13" i="1"/>
  <c r="D11" i="1"/>
  <c r="D7" i="1"/>
  <c r="D8" i="1"/>
  <c r="D6" i="1"/>
  <c r="D5" i="1"/>
  <c r="D4" i="1"/>
  <c r="I18" i="1" l="1"/>
  <c r="D18" i="1"/>
</calcChain>
</file>

<file path=xl/sharedStrings.xml><?xml version="1.0" encoding="utf-8"?>
<sst xmlns="http://schemas.openxmlformats.org/spreadsheetml/2006/main" count="89" uniqueCount="65">
  <si>
    <t>Fixture</t>
  </si>
  <si>
    <t>Count</t>
  </si>
  <si>
    <t>WSFU</t>
  </si>
  <si>
    <t>Total</t>
  </si>
  <si>
    <t>Clothes Washer</t>
  </si>
  <si>
    <t>Hose Bib</t>
  </si>
  <si>
    <t>Hose Bib (each additional)</t>
  </si>
  <si>
    <t xml:space="preserve">               Kitchen</t>
  </si>
  <si>
    <t xml:space="preserve">               Laundry</t>
  </si>
  <si>
    <t>Shower</t>
  </si>
  <si>
    <t>Tub</t>
  </si>
  <si>
    <t>Water Closet</t>
  </si>
  <si>
    <t>DFU</t>
  </si>
  <si>
    <t>Total Drainage</t>
  </si>
  <si>
    <t>Elevation change</t>
  </si>
  <si>
    <t>Drain Fixture Units</t>
  </si>
  <si>
    <t>Enter the the water pressure measured at a hose bibb</t>
  </si>
  <si>
    <t>Length of water line</t>
  </si>
  <si>
    <t>Enter the length of water line from the meter, through the house to the most remote fixture served</t>
  </si>
  <si>
    <t>Bathtub or combo bath/shower</t>
  </si>
  <si>
    <t>Dishwasher</t>
  </si>
  <si>
    <t>Existing water line size</t>
  </si>
  <si>
    <t>Existing water meter size</t>
  </si>
  <si>
    <t>Water meter size</t>
  </si>
  <si>
    <t>Building supply size</t>
  </si>
  <si>
    <t>Pressure range 46 to 60 psi</t>
  </si>
  <si>
    <t>Pressure range over 60 psi</t>
  </si>
  <si>
    <t>Pressure range 30 to 45 psi</t>
  </si>
  <si>
    <t xml:space="preserve">               Bathroom</t>
  </si>
  <si>
    <t>Sinks:  Bar</t>
  </si>
  <si>
    <t xml:space="preserve">             Kitchen</t>
  </si>
  <si>
    <t xml:space="preserve">             Laundry</t>
  </si>
  <si>
    <t xml:space="preserve">             Bathroom</t>
  </si>
  <si>
    <t>Fixture Unit Count</t>
  </si>
  <si>
    <t>Lawn Sprinklers - each head</t>
  </si>
  <si>
    <t>Water Fixture Units</t>
  </si>
  <si>
    <t>STEP 1: ENTER KNOWN INFORMATION INTO THE BLUE BOXES</t>
  </si>
  <si>
    <t>STEP 2: USE THE DETERMINED CALCULATED PSI, FIXTURE UNIT COUNT AND LENGTH OF WATER LINE IN THE PINK BOXES TO DETERMINE THE REQUIRED METER AND MAIN WATER SUPPLY SIZE COMBINATION USING THE TABLES IN THE WORKSHEETS</t>
  </si>
  <si>
    <r>
      <t xml:space="preserve">Calculated psi with elevation </t>
    </r>
    <r>
      <rPr>
        <b/>
        <u/>
        <sz val="12"/>
        <color theme="1"/>
        <rFont val="Arial"/>
        <family val="2"/>
      </rPr>
      <t>gain</t>
    </r>
  </si>
  <si>
    <r>
      <t xml:space="preserve">Calculated psi with elevation </t>
    </r>
    <r>
      <rPr>
        <b/>
        <u/>
        <sz val="12"/>
        <color theme="1"/>
        <rFont val="Arial"/>
        <family val="2"/>
      </rPr>
      <t>loss</t>
    </r>
  </si>
  <si>
    <t>The existing main water supply was found to be adequately sized to supply new and existing fixtures</t>
  </si>
  <si>
    <t>The existing water meter was found to be adequately sized to supply new and existing fixtures</t>
  </si>
  <si>
    <t>STEP 3: CHECK THE APPROPRIATE BOXES</t>
  </si>
  <si>
    <t>Yes</t>
  </si>
  <si>
    <t>No</t>
  </si>
  <si>
    <t>Enter total from left column</t>
  </si>
  <si>
    <r>
      <t>The existing main water supply was found to be undersized and will be replaced with (</t>
    </r>
    <r>
      <rPr>
        <b/>
        <sz val="12"/>
        <color theme="1"/>
        <rFont val="Arial"/>
        <family val="2"/>
      </rPr>
      <t>check one of the following if the answer above was no</t>
    </r>
    <r>
      <rPr>
        <sz val="12"/>
        <color theme="1"/>
        <rFont val="Arial"/>
        <family val="2"/>
      </rPr>
      <t>):</t>
    </r>
  </si>
  <si>
    <r>
      <t>The existing water meter was found to be undersized and will be replaced with (</t>
    </r>
    <r>
      <rPr>
        <b/>
        <sz val="12"/>
        <color theme="1"/>
        <rFont val="Arial"/>
        <family val="2"/>
      </rPr>
      <t>check one of the following if the answer above was no</t>
    </r>
    <r>
      <rPr>
        <sz val="12"/>
        <color theme="1"/>
        <rFont val="Arial"/>
        <family val="2"/>
      </rPr>
      <t>):</t>
    </r>
  </si>
  <si>
    <t>Toilet</t>
  </si>
  <si>
    <t>Sinks:    Bar</t>
  </si>
  <si>
    <t>1"</t>
  </si>
  <si>
    <t>1 1/4"</t>
  </si>
  <si>
    <t>1 1/2"</t>
  </si>
  <si>
    <t>Select an Option</t>
  </si>
  <si>
    <t>2 "</t>
  </si>
  <si>
    <t>2 1/2"</t>
  </si>
  <si>
    <t>2"</t>
  </si>
  <si>
    <t>Maximum Allowable Waterline Length</t>
  </si>
  <si>
    <t>Shower - each head</t>
  </si>
  <si>
    <t xml:space="preserve">Enter elevation gain in feet from the meter to the </t>
  </si>
  <si>
    <t xml:space="preserve">    highest fixture supply in the home</t>
  </si>
  <si>
    <t xml:space="preserve">     lowest fixture supply in the home</t>
  </si>
  <si>
    <t xml:space="preserve">Enter elevation loss in feet from the meter to the </t>
  </si>
  <si>
    <t>Bidet</t>
  </si>
  <si>
    <t>Urinal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</si>
</sst>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2"/>
      <color theme="1"/>
      <name val="Arial"/>
      <family val="2"/>
    </font>
    <font>
      <b/>
      <sz val="12"/>
      <color theme="1"/>
      <name val="Arial"/>
      <family val="2"/>
    </font>
    <font>
      <b/>
      <sz val="14"/>
      <color theme="1"/>
      <name val="Arial"/>
      <family val="2"/>
    </font>
    <font>
      <b/>
      <sz val="16"/>
      <color theme="1"/>
      <name val="Arial"/>
      <family val="2"/>
    </font>
    <font>
      <sz val="12"/>
      <color theme="2" tint="-0.249977111117893"/>
      <name val="Arial"/>
      <family val="2"/>
    </font>
    <font>
      <b/>
      <sz val="12"/>
      <color theme="2" tint="-0.249977111117893"/>
      <name val="Arial"/>
      <family val="2"/>
    </font>
    <font>
      <b/>
      <u/>
      <sz val="12"/>
      <color theme="1"/>
      <name val="Arial"/>
      <family val="2"/>
    </font>
    <font>
      <sz val="10"/>
      <color theme="1"/>
      <name val="Arial"/>
      <family val="2"/>
    </font>
  </fonts>
  <fills count="4">
    <fill>
      <patternFill patternType="none"/>
    </fill>
    <fill>
      <patternFill patternType="gray125"/>
    </fill>
    <fill>
      <patternFill patternType="solid">
        <fgColor theme="5" tint="0.79998168889431442"/>
        <bgColor indexed="64"/>
      </patternFill>
    </fill>
    <fill>
      <patternFill patternType="solid">
        <fgColor theme="4"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1" fillId="0" borderId="0" xfId="0" applyFont="1"/>
    <xf numFmtId="0" fontId="2" fillId="0" borderId="0" xfId="0" applyFont="1"/>
    <xf numFmtId="12" fontId="1" fillId="0" borderId="0" xfId="0" applyNumberFormat="1" applyFont="1"/>
    <xf numFmtId="0" fontId="2" fillId="2" borderId="0" xfId="0" applyFont="1" applyFill="1"/>
    <xf numFmtId="0" fontId="1" fillId="2" borderId="0" xfId="0" applyFont="1" applyFill="1"/>
    <xf numFmtId="12" fontId="1" fillId="0" borderId="0" xfId="0" applyNumberFormat="1" applyFont="1" applyAlignment="1">
      <alignment wrapText="1"/>
    </xf>
    <xf numFmtId="0" fontId="1" fillId="0" borderId="5" xfId="0" applyFont="1" applyBorder="1"/>
    <xf numFmtId="0" fontId="1" fillId="0" borderId="6" xfId="0" applyFont="1" applyBorder="1"/>
    <xf numFmtId="0" fontId="1" fillId="0" borderId="7" xfId="0" applyFont="1" applyBorder="1"/>
    <xf numFmtId="12" fontId="1" fillId="0" borderId="0" xfId="0" applyNumberFormat="1" applyFont="1" applyAlignment="1">
      <alignment horizontal="center"/>
    </xf>
    <xf numFmtId="12" fontId="3" fillId="0" borderId="0" xfId="0" applyNumberFormat="1" applyFont="1"/>
    <xf numFmtId="0" fontId="1" fillId="0" borderId="0" xfId="0" applyFont="1" applyAlignment="1">
      <alignment horizontal="center"/>
    </xf>
    <xf numFmtId="0" fontId="4" fillId="0" borderId="0" xfId="0" applyFont="1"/>
    <xf numFmtId="0" fontId="2" fillId="0" borderId="0" xfId="0" applyFont="1" applyAlignment="1">
      <alignment horizontal="left" wrapText="1"/>
    </xf>
    <xf numFmtId="0" fontId="2" fillId="0" borderId="0" xfId="0" applyFont="1" applyAlignment="1">
      <alignment horizontal="center"/>
    </xf>
    <xf numFmtId="0" fontId="1" fillId="0" borderId="1" xfId="0" applyFont="1" applyBorder="1"/>
    <xf numFmtId="0" fontId="5" fillId="0" borderId="0" xfId="0" applyFont="1" applyAlignment="1">
      <alignment horizontal="left" wrapText="1"/>
    </xf>
    <xf numFmtId="0" fontId="5" fillId="0" borderId="0" xfId="0" applyFont="1"/>
    <xf numFmtId="0" fontId="6" fillId="0" borderId="0" xfId="0" applyFont="1"/>
    <xf numFmtId="0" fontId="8" fillId="0" borderId="0" xfId="0" applyFont="1" applyAlignment="1">
      <alignment horizontal="left" vertical="center"/>
    </xf>
    <xf numFmtId="12" fontId="2" fillId="2" borderId="0" xfId="0" applyNumberFormat="1" applyFont="1" applyFill="1" applyAlignment="1">
      <alignment horizontal="left"/>
    </xf>
    <xf numFmtId="0" fontId="1" fillId="0" borderId="0" xfId="0" applyFont="1" applyAlignment="1">
      <alignment vertical="center"/>
    </xf>
    <xf numFmtId="0" fontId="2" fillId="2" borderId="0" xfId="0" applyFont="1" applyFill="1" applyProtection="1">
      <protection locked="0"/>
    </xf>
    <xf numFmtId="0" fontId="2" fillId="0" borderId="0" xfId="0" applyFont="1" applyProtection="1">
      <protection locked="0"/>
    </xf>
    <xf numFmtId="0" fontId="1" fillId="0" borderId="0" xfId="0" applyFont="1" applyProtection="1">
      <protection locked="0"/>
    </xf>
    <xf numFmtId="12" fontId="1" fillId="3" borderId="0" xfId="0" applyNumberFormat="1" applyFont="1" applyFill="1" applyAlignment="1" applyProtection="1">
      <alignment horizontal="left"/>
      <protection locked="0"/>
    </xf>
    <xf numFmtId="0" fontId="1" fillId="3" borderId="1" xfId="0" applyFont="1" applyFill="1" applyBorder="1" applyProtection="1">
      <protection locked="0"/>
    </xf>
    <xf numFmtId="0" fontId="1" fillId="3" borderId="0" xfId="0" applyFont="1" applyFill="1" applyProtection="1">
      <protection locked="0"/>
    </xf>
    <xf numFmtId="0" fontId="1" fillId="0" borderId="0" xfId="0" applyFont="1" applyAlignment="1">
      <alignment horizontal="left" vertical="center" wrapText="1"/>
    </xf>
    <xf numFmtId="0" fontId="1" fillId="0" borderId="0" xfId="0" applyFont="1" applyAlignment="1" applyProtection="1">
      <alignment horizontal="center"/>
      <protection locked="0"/>
    </xf>
    <xf numFmtId="0" fontId="5" fillId="0" borderId="0" xfId="0" applyFont="1" applyAlignment="1">
      <alignment horizontal="left" wrapText="1"/>
    </xf>
    <xf numFmtId="0" fontId="2" fillId="3" borderId="0" xfId="0" applyFont="1" applyFill="1" applyAlignment="1">
      <alignment horizontal="center" vertical="center" wrapText="1"/>
    </xf>
    <xf numFmtId="0" fontId="2" fillId="2" borderId="0" xfId="0" applyFont="1" applyFill="1" applyAlignment="1">
      <alignment horizontal="center" wrapText="1"/>
    </xf>
    <xf numFmtId="0" fontId="2" fillId="0" borderId="0" xfId="0" applyFont="1" applyAlignment="1">
      <alignment horizontal="center"/>
    </xf>
    <xf numFmtId="0" fontId="2" fillId="2" borderId="0" xfId="0" applyFont="1" applyFill="1" applyAlignment="1">
      <alignment horizontal="center"/>
    </xf>
    <xf numFmtId="0" fontId="1" fillId="0" borderId="9" xfId="0" applyFont="1" applyBorder="1" applyAlignment="1" applyProtection="1">
      <alignment horizontal="center"/>
      <protection locked="0"/>
    </xf>
    <xf numFmtId="0" fontId="1" fillId="0" borderId="10" xfId="0" applyFont="1" applyBorder="1" applyAlignment="1" applyProtection="1">
      <alignment horizontal="center"/>
      <protection locked="0"/>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2" borderId="3" xfId="0" applyFont="1" applyFill="1" applyBorder="1" applyAlignment="1">
      <alignment horizontal="center"/>
    </xf>
    <xf numFmtId="12" fontId="2" fillId="0" borderId="0" xfId="0" applyNumberFormat="1" applyFont="1" applyAlignment="1">
      <alignment horizontal="center" vertical="center" wrapText="1"/>
    </xf>
    <xf numFmtId="12" fontId="2" fillId="0" borderId="8"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cellXfs>
  <cellStyles count="1">
    <cellStyle name="Normal" xfId="0" builtinId="0"/>
  </cellStyles>
  <dxfs count="2">
    <dxf>
      <font>
        <color rgb="FF9C0006"/>
      </font>
      <fill>
        <patternFill>
          <bgColor rgb="FFFFC7CE"/>
        </patternFill>
      </fill>
    </dxf>
    <dxf>
      <font>
        <color rgb="FF9C0006"/>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61276-C8B3-427C-8613-4895F62D4773}">
  <dimension ref="A1:I43"/>
  <sheetViews>
    <sheetView tabSelected="1" workbookViewId="0">
      <selection activeCell="B8" sqref="B8"/>
    </sheetView>
  </sheetViews>
  <sheetFormatPr defaultRowHeight="15" x14ac:dyDescent="0.2"/>
  <cols>
    <col min="1" max="1" width="32.85546875" style="1" customWidth="1"/>
    <col min="2" max="2" width="12.85546875" style="1" customWidth="1"/>
    <col min="3" max="3" width="8.140625" style="1" customWidth="1"/>
    <col min="4" max="4" width="9.140625" style="1"/>
    <col min="5" max="5" width="8.5703125" style="1" customWidth="1"/>
    <col min="6" max="6" width="18" style="1" bestFit="1" customWidth="1"/>
    <col min="7" max="8" width="9.140625" style="1"/>
    <col min="9" max="9" width="14" style="1" customWidth="1"/>
    <col min="10" max="10" width="20.140625" style="1" customWidth="1"/>
    <col min="11" max="16384" width="9.140625" style="1"/>
  </cols>
  <sheetData>
    <row r="1" spans="1:9" ht="28.5" customHeight="1" x14ac:dyDescent="0.2">
      <c r="A1" s="32" t="s">
        <v>36</v>
      </c>
      <c r="B1" s="32"/>
      <c r="C1" s="32"/>
      <c r="D1" s="32"/>
      <c r="E1" s="32"/>
      <c r="F1" s="32"/>
      <c r="G1" s="32"/>
      <c r="H1" s="32"/>
      <c r="I1" s="32"/>
    </row>
    <row r="2" spans="1:9" ht="15.75" x14ac:dyDescent="0.25">
      <c r="A2" s="17" t="s">
        <v>35</v>
      </c>
      <c r="B2" s="14"/>
      <c r="C2" s="14"/>
      <c r="D2" s="14"/>
      <c r="F2" s="31" t="s">
        <v>15</v>
      </c>
      <c r="G2" s="31"/>
      <c r="H2" s="31"/>
      <c r="I2" s="31"/>
    </row>
    <row r="3" spans="1:9" ht="15.75" x14ac:dyDescent="0.25">
      <c r="A3" s="1" t="s">
        <v>0</v>
      </c>
      <c r="B3" s="2" t="s">
        <v>1</v>
      </c>
      <c r="C3" s="18" t="s">
        <v>2</v>
      </c>
      <c r="D3" s="18" t="s">
        <v>3</v>
      </c>
      <c r="F3" s="18" t="s">
        <v>0</v>
      </c>
      <c r="G3" s="18" t="s">
        <v>1</v>
      </c>
      <c r="H3" s="18" t="s">
        <v>12</v>
      </c>
      <c r="I3" s="18" t="s">
        <v>3</v>
      </c>
    </row>
    <row r="4" spans="1:9" x14ac:dyDescent="0.2">
      <c r="A4" s="1" t="s">
        <v>4</v>
      </c>
      <c r="B4" s="28"/>
      <c r="C4" s="18">
        <v>4</v>
      </c>
      <c r="D4" s="18">
        <f>B4*C4</f>
        <v>0</v>
      </c>
      <c r="F4" s="18" t="s">
        <v>4</v>
      </c>
      <c r="G4" s="18">
        <f>B4</f>
        <v>0</v>
      </c>
      <c r="H4" s="18">
        <v>3</v>
      </c>
      <c r="I4" s="18">
        <f>(G4*H4)</f>
        <v>0</v>
      </c>
    </row>
    <row r="5" spans="1:9" x14ac:dyDescent="0.2">
      <c r="A5" s="1" t="s">
        <v>5</v>
      </c>
      <c r="B5" s="28"/>
      <c r="C5" s="18">
        <v>2.5</v>
      </c>
      <c r="D5" s="18">
        <f t="shared" ref="D5:D13" si="0">B5*C5</f>
        <v>0</v>
      </c>
      <c r="F5" s="18"/>
      <c r="G5" s="18"/>
      <c r="H5" s="18"/>
      <c r="I5" s="18"/>
    </row>
    <row r="6" spans="1:9" x14ac:dyDescent="0.2">
      <c r="A6" s="1" t="s">
        <v>6</v>
      </c>
      <c r="B6" s="28"/>
      <c r="C6" s="18">
        <v>1</v>
      </c>
      <c r="D6" s="18">
        <f t="shared" si="0"/>
        <v>0</v>
      </c>
      <c r="F6" s="18"/>
      <c r="G6" s="18"/>
      <c r="H6" s="18"/>
      <c r="I6" s="18"/>
    </row>
    <row r="7" spans="1:9" x14ac:dyDescent="0.2">
      <c r="A7" s="1" t="s">
        <v>49</v>
      </c>
      <c r="B7" s="28"/>
      <c r="C7" s="18">
        <v>1</v>
      </c>
      <c r="D7" s="18">
        <f t="shared" si="0"/>
        <v>0</v>
      </c>
      <c r="F7" s="18" t="s">
        <v>29</v>
      </c>
      <c r="G7" s="18">
        <f t="shared" ref="G7:G16" si="1">B7</f>
        <v>0</v>
      </c>
      <c r="H7" s="18">
        <v>1</v>
      </c>
      <c r="I7" s="18">
        <f t="shared" ref="I7:I13" si="2">(G7*H7)</f>
        <v>0</v>
      </c>
    </row>
    <row r="8" spans="1:9" x14ac:dyDescent="0.2">
      <c r="A8" s="1" t="s">
        <v>7</v>
      </c>
      <c r="B8" s="28"/>
      <c r="C8" s="18">
        <v>1.5</v>
      </c>
      <c r="D8" s="18">
        <f t="shared" si="0"/>
        <v>0</v>
      </c>
      <c r="F8" s="18" t="s">
        <v>30</v>
      </c>
      <c r="G8" s="18">
        <f t="shared" si="1"/>
        <v>0</v>
      </c>
      <c r="H8" s="18">
        <v>2</v>
      </c>
      <c r="I8" s="18">
        <f t="shared" si="2"/>
        <v>0</v>
      </c>
    </row>
    <row r="9" spans="1:9" x14ac:dyDescent="0.2">
      <c r="A9" s="1" t="s">
        <v>8</v>
      </c>
      <c r="B9" s="28"/>
      <c r="C9" s="18">
        <v>1.5</v>
      </c>
      <c r="D9" s="18">
        <f t="shared" si="0"/>
        <v>0</v>
      </c>
      <c r="F9" s="18" t="s">
        <v>31</v>
      </c>
      <c r="G9" s="18">
        <f t="shared" si="1"/>
        <v>0</v>
      </c>
      <c r="H9" s="18">
        <v>2</v>
      </c>
      <c r="I9" s="18">
        <f t="shared" si="2"/>
        <v>0</v>
      </c>
    </row>
    <row r="10" spans="1:9" x14ac:dyDescent="0.2">
      <c r="A10" s="1" t="s">
        <v>28</v>
      </c>
      <c r="B10" s="28"/>
      <c r="C10" s="18">
        <v>1</v>
      </c>
      <c r="D10" s="18">
        <f>B10*C10</f>
        <v>0</v>
      </c>
      <c r="F10" s="18" t="s">
        <v>32</v>
      </c>
      <c r="G10" s="18">
        <f t="shared" si="1"/>
        <v>0</v>
      </c>
      <c r="H10" s="18">
        <v>1</v>
      </c>
      <c r="I10" s="18">
        <f t="shared" si="2"/>
        <v>0</v>
      </c>
    </row>
    <row r="11" spans="1:9" x14ac:dyDescent="0.2">
      <c r="A11" s="1" t="s">
        <v>58</v>
      </c>
      <c r="B11" s="28"/>
      <c r="C11" s="18">
        <v>2</v>
      </c>
      <c r="D11" s="18">
        <f t="shared" si="0"/>
        <v>0</v>
      </c>
      <c r="F11" s="18" t="s">
        <v>9</v>
      </c>
      <c r="G11" s="18">
        <f t="shared" si="1"/>
        <v>0</v>
      </c>
      <c r="H11" s="18">
        <v>2</v>
      </c>
      <c r="I11" s="18">
        <f t="shared" si="2"/>
        <v>0</v>
      </c>
    </row>
    <row r="12" spans="1:9" x14ac:dyDescent="0.2">
      <c r="A12" s="1" t="s">
        <v>19</v>
      </c>
      <c r="B12" s="28"/>
      <c r="C12" s="18">
        <v>4</v>
      </c>
      <c r="D12" s="18">
        <f t="shared" si="0"/>
        <v>0</v>
      </c>
      <c r="F12" s="18" t="s">
        <v>10</v>
      </c>
      <c r="G12" s="18">
        <f t="shared" si="1"/>
        <v>0</v>
      </c>
      <c r="H12" s="18">
        <v>2</v>
      </c>
      <c r="I12" s="18">
        <f t="shared" si="2"/>
        <v>0</v>
      </c>
    </row>
    <row r="13" spans="1:9" x14ac:dyDescent="0.2">
      <c r="A13" s="1" t="s">
        <v>48</v>
      </c>
      <c r="B13" s="28"/>
      <c r="C13" s="18">
        <v>2.5</v>
      </c>
      <c r="D13" s="18">
        <f t="shared" si="0"/>
        <v>0</v>
      </c>
      <c r="F13" s="18" t="s">
        <v>11</v>
      </c>
      <c r="G13" s="18">
        <f t="shared" si="1"/>
        <v>0</v>
      </c>
      <c r="H13" s="18">
        <v>3</v>
      </c>
      <c r="I13" s="18">
        <f t="shared" si="2"/>
        <v>0</v>
      </c>
    </row>
    <row r="14" spans="1:9" x14ac:dyDescent="0.2">
      <c r="A14" s="1" t="s">
        <v>20</v>
      </c>
      <c r="B14" s="28"/>
      <c r="C14" s="18">
        <v>1.5</v>
      </c>
      <c r="D14" s="18">
        <f>C14*B14</f>
        <v>0</v>
      </c>
      <c r="F14" s="18" t="s">
        <v>20</v>
      </c>
      <c r="G14" s="18">
        <f t="shared" si="1"/>
        <v>0</v>
      </c>
      <c r="H14" s="18">
        <v>2</v>
      </c>
      <c r="I14" s="18">
        <f>G14*H14</f>
        <v>0</v>
      </c>
    </row>
    <row r="15" spans="1:9" x14ac:dyDescent="0.2">
      <c r="A15" s="1" t="s">
        <v>63</v>
      </c>
      <c r="B15" s="28"/>
      <c r="C15" s="18">
        <v>1</v>
      </c>
      <c r="D15" s="18">
        <f>C15*B15</f>
        <v>0</v>
      </c>
      <c r="F15" s="18" t="s">
        <v>63</v>
      </c>
      <c r="G15" s="18">
        <f t="shared" si="1"/>
        <v>0</v>
      </c>
      <c r="H15" s="18">
        <v>1</v>
      </c>
      <c r="I15" s="18">
        <f t="shared" ref="I15:I16" si="3">G15*H15</f>
        <v>0</v>
      </c>
    </row>
    <row r="16" spans="1:9" x14ac:dyDescent="0.2">
      <c r="A16" s="1" t="s">
        <v>64</v>
      </c>
      <c r="B16" s="28"/>
      <c r="C16" s="18">
        <v>20</v>
      </c>
      <c r="D16" s="18">
        <f>C16*B16</f>
        <v>0</v>
      </c>
      <c r="F16" s="18" t="s">
        <v>64</v>
      </c>
      <c r="G16" s="18">
        <f t="shared" si="1"/>
        <v>0</v>
      </c>
      <c r="H16" s="18">
        <v>2</v>
      </c>
      <c r="I16" s="18">
        <f t="shared" si="3"/>
        <v>0</v>
      </c>
    </row>
    <row r="17" spans="1:9" x14ac:dyDescent="0.2">
      <c r="A17" s="1" t="s">
        <v>34</v>
      </c>
      <c r="B17" s="28"/>
      <c r="C17" s="18">
        <v>1</v>
      </c>
      <c r="D17" s="18">
        <f>C17*B17</f>
        <v>0</v>
      </c>
      <c r="F17" s="18"/>
      <c r="G17" s="18"/>
      <c r="H17" s="18"/>
      <c r="I17" s="18"/>
    </row>
    <row r="18" spans="1:9" ht="15.75" x14ac:dyDescent="0.25">
      <c r="A18" s="34" t="s">
        <v>33</v>
      </c>
      <c r="B18" s="34"/>
      <c r="C18" s="34"/>
      <c r="D18" s="4">
        <f>SUM(D4:D17)</f>
        <v>0</v>
      </c>
      <c r="F18" s="19" t="s">
        <v>13</v>
      </c>
      <c r="G18" s="18"/>
      <c r="H18" s="18"/>
      <c r="I18" s="19">
        <f>SUM(I4:I17)</f>
        <v>0</v>
      </c>
    </row>
    <row r="20" spans="1:9" ht="15.75" x14ac:dyDescent="0.25">
      <c r="A20" s="2" t="s">
        <v>14</v>
      </c>
    </row>
    <row r="21" spans="1:9" x14ac:dyDescent="0.2">
      <c r="A21" s="1" t="s">
        <v>16</v>
      </c>
      <c r="D21" s="27"/>
      <c r="F21" s="20" t="s">
        <v>45</v>
      </c>
    </row>
    <row r="22" spans="1:9" ht="15.75" x14ac:dyDescent="0.25">
      <c r="A22" s="1" t="s">
        <v>59</v>
      </c>
      <c r="D22" s="27"/>
      <c r="E22" s="16">
        <f>(D22*-0.5)+D21</f>
        <v>0</v>
      </c>
      <c r="F22" s="23"/>
      <c r="G22" s="2" t="s">
        <v>38</v>
      </c>
    </row>
    <row r="23" spans="1:9" ht="15.75" x14ac:dyDescent="0.25">
      <c r="A23" s="1" t="s">
        <v>60</v>
      </c>
      <c r="D23" s="25"/>
      <c r="F23" s="24"/>
      <c r="G23" s="2"/>
    </row>
    <row r="24" spans="1:9" ht="15.75" x14ac:dyDescent="0.25">
      <c r="A24" s="1" t="s">
        <v>62</v>
      </c>
      <c r="D24" s="27"/>
      <c r="E24" s="16">
        <f>(D24*0.05)+D21</f>
        <v>0</v>
      </c>
      <c r="F24" s="23"/>
      <c r="G24" s="2" t="s">
        <v>39</v>
      </c>
    </row>
    <row r="25" spans="1:9" ht="15.75" x14ac:dyDescent="0.25">
      <c r="A25" s="1" t="s">
        <v>61</v>
      </c>
      <c r="D25" s="25"/>
      <c r="F25" s="24"/>
      <c r="G25" s="2"/>
    </row>
    <row r="27" spans="1:9" ht="15.75" x14ac:dyDescent="0.25">
      <c r="A27" s="2" t="s">
        <v>17</v>
      </c>
    </row>
    <row r="28" spans="1:9" ht="15.75" x14ac:dyDescent="0.25">
      <c r="A28" s="1" t="s">
        <v>18</v>
      </c>
      <c r="H28" s="27"/>
      <c r="I28" s="4">
        <f>H28</f>
        <v>0</v>
      </c>
    </row>
    <row r="30" spans="1:9" ht="15.75" x14ac:dyDescent="0.25">
      <c r="A30" s="2" t="s">
        <v>21</v>
      </c>
      <c r="B30" s="26"/>
      <c r="C30" s="21">
        <f>B30</f>
        <v>0</v>
      </c>
    </row>
    <row r="31" spans="1:9" ht="15.75" x14ac:dyDescent="0.25">
      <c r="A31" s="2" t="s">
        <v>22</v>
      </c>
      <c r="B31" s="26"/>
      <c r="C31" s="21">
        <f>B31</f>
        <v>0</v>
      </c>
    </row>
    <row r="33" spans="1:9" ht="48" customHeight="1" x14ac:dyDescent="0.25">
      <c r="A33" s="33" t="s">
        <v>37</v>
      </c>
      <c r="B33" s="33"/>
      <c r="C33" s="33"/>
      <c r="D33" s="33"/>
      <c r="E33" s="33"/>
      <c r="F33" s="33"/>
      <c r="G33" s="33"/>
      <c r="H33" s="33"/>
      <c r="I33" s="33"/>
    </row>
    <row r="35" spans="1:9" ht="15.75" x14ac:dyDescent="0.25">
      <c r="A35" s="35" t="s">
        <v>42</v>
      </c>
      <c r="B35" s="35"/>
      <c r="C35" s="35"/>
      <c r="D35" s="35"/>
      <c r="E35" s="35"/>
      <c r="F35" s="35"/>
      <c r="G35" s="35"/>
      <c r="H35" s="35"/>
      <c r="I35" s="35"/>
    </row>
    <row r="36" spans="1:9" ht="15.75" x14ac:dyDescent="0.25">
      <c r="A36" s="15"/>
      <c r="B36" s="15"/>
      <c r="C36" s="15"/>
      <c r="D36" s="15"/>
      <c r="E36" s="15"/>
      <c r="F36" s="15"/>
      <c r="G36" s="15"/>
      <c r="H36" s="12"/>
      <c r="I36" s="12"/>
    </row>
    <row r="37" spans="1:9" ht="21.75" customHeight="1" x14ac:dyDescent="0.2">
      <c r="A37" s="22" t="s">
        <v>40</v>
      </c>
      <c r="H37" s="36" t="s">
        <v>53</v>
      </c>
      <c r="I37" s="37"/>
    </row>
    <row r="38" spans="1:9" ht="39" customHeight="1" x14ac:dyDescent="0.2">
      <c r="A38" s="29" t="s">
        <v>46</v>
      </c>
      <c r="B38" s="29"/>
      <c r="C38" s="29"/>
      <c r="D38" s="29"/>
      <c r="E38" s="29"/>
      <c r="F38" s="29"/>
      <c r="G38" s="29"/>
      <c r="H38" s="29"/>
      <c r="I38" s="29"/>
    </row>
    <row r="39" spans="1:9" ht="30.75" customHeight="1" x14ac:dyDescent="0.2">
      <c r="A39" s="30" t="s">
        <v>53</v>
      </c>
      <c r="B39" s="30"/>
      <c r="C39" s="30"/>
      <c r="D39" s="30"/>
      <c r="E39" s="30"/>
      <c r="F39" s="30"/>
      <c r="G39" s="30"/>
      <c r="H39" s="30"/>
      <c r="I39" s="30"/>
    </row>
    <row r="40" spans="1:9" x14ac:dyDescent="0.2">
      <c r="H40" s="12"/>
      <c r="I40" s="12"/>
    </row>
    <row r="41" spans="1:9" ht="21.75" customHeight="1" x14ac:dyDescent="0.2">
      <c r="A41" s="22" t="s">
        <v>41</v>
      </c>
      <c r="H41" s="36" t="s">
        <v>53</v>
      </c>
      <c r="I41" s="37"/>
    </row>
    <row r="42" spans="1:9" ht="38.25" customHeight="1" x14ac:dyDescent="0.2">
      <c r="A42" s="29" t="s">
        <v>47</v>
      </c>
      <c r="B42" s="29"/>
      <c r="C42" s="29"/>
      <c r="D42" s="29"/>
      <c r="E42" s="29"/>
      <c r="F42" s="29"/>
      <c r="G42" s="29"/>
      <c r="H42" s="29"/>
      <c r="I42" s="29"/>
    </row>
    <row r="43" spans="1:9" ht="30.75" customHeight="1" x14ac:dyDescent="0.2">
      <c r="A43" s="30" t="s">
        <v>53</v>
      </c>
      <c r="B43" s="30"/>
      <c r="C43" s="30"/>
      <c r="D43" s="30"/>
      <c r="E43" s="30"/>
      <c r="F43" s="30"/>
      <c r="G43" s="30"/>
      <c r="H43" s="30"/>
      <c r="I43" s="30"/>
    </row>
  </sheetData>
  <sheetProtection algorithmName="SHA-512" hashValue="9Y1Pn5SwEokKxOwly5CVb6ifG+KJZ3YWjlfbdnh8IGJeDouOtxV+S+LlIn9wMfw0X1qSPJOp8IqUny80nfd8xA==" saltValue="8xJBLByF5DhjUOSiFIN+JQ==" spinCount="100000" sheet="1" objects="1" scenarios="1" selectLockedCells="1"/>
  <protectedRanges>
    <protectedRange algorithmName="SHA-512" hashValue="yqk7gMw750ds4mnlShnHKmZuZYowPmO5a2u77gXkwzL6ITy0nxIINENC0tdFok6JcQX3WDvZa7gqTKf/D4WmjA==" saltValue="1CQGtnKGrNoOY29znAG2DA==" spinCount="100000" sqref="A1:I3 A18:I20 F21:I21 G22:I25 E21:E25 A21:C25 A26:G28 H26:I27 I28 A29:I29 C30:I32 A30:A32 B32 A33:I36 A37:G37 A38:I38 A4:A14 A16:A17 C4:I17" name="Range1"/>
  </protectedRanges>
  <mergeCells count="11">
    <mergeCell ref="A42:I42"/>
    <mergeCell ref="A43:I43"/>
    <mergeCell ref="A38:I38"/>
    <mergeCell ref="F2:I2"/>
    <mergeCell ref="A1:I1"/>
    <mergeCell ref="A33:I33"/>
    <mergeCell ref="A18:C18"/>
    <mergeCell ref="A35:I35"/>
    <mergeCell ref="A39:I39"/>
    <mergeCell ref="H37:I37"/>
    <mergeCell ref="H41:I41"/>
  </mergeCells>
  <conditionalFormatting sqref="A37:I43">
    <cfRule type="containsText" dxfId="1" priority="1" operator="containsText" text="Select an Option">
      <formula>NOT(ISERROR(SEARCH("Select an Option",A37)))</formula>
    </cfRule>
  </conditionalFormatting>
  <conditionalFormatting sqref="M42">
    <cfRule type="cellIs" dxfId="0" priority="3" operator="equal">
      <formula>"Select an Option"</formula>
    </cfRule>
  </conditionalFormatting>
  <pageMargins left="0.25" right="0.25" top="0.75" bottom="0.75" header="0.3" footer="0.3"/>
  <pageSetup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7C54F9FA-B726-4E55-80DD-B5FDCBB5BC64}">
          <x14:formula1>
            <xm:f>'Dropdown Lists'!$A$1:$A$3</xm:f>
          </x14:formula1>
          <xm:sqref>H41:I41 H37:I37</xm:sqref>
        </x14:dataValidation>
        <x14:dataValidation type="list" allowBlank="1" showInputMessage="1" showErrorMessage="1" xr:uid="{D8902460-0531-45FF-A881-A129300E2B01}">
          <x14:formula1>
            <xm:f>'Dropdown Lists'!$B$1:$B$7</xm:f>
          </x14:formula1>
          <xm:sqref>A39:I39</xm:sqref>
        </x14:dataValidation>
        <x14:dataValidation type="list" allowBlank="1" showInputMessage="1" showErrorMessage="1" xr:uid="{128FFEDE-BB22-41A6-B69D-5B652822B10E}">
          <x14:formula1>
            <xm:f>'Dropdown Lists'!$C$1:$C$4</xm:f>
          </x14:formula1>
          <xm:sqref>A43:I43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AB9C7-B4F0-42CD-A16A-3B34F5ED6570}">
  <dimension ref="A1:R19"/>
  <sheetViews>
    <sheetView zoomScaleNormal="100" workbookViewId="0">
      <selection activeCell="B29" sqref="B29"/>
    </sheetView>
  </sheetViews>
  <sheetFormatPr defaultRowHeight="15" x14ac:dyDescent="0.2"/>
  <cols>
    <col min="1" max="1" width="20" style="1" customWidth="1"/>
    <col min="2" max="2" width="10.5703125" style="3" customWidth="1"/>
    <col min="3" max="3" width="10.140625" style="3" customWidth="1"/>
    <col min="4" max="16384" width="9.140625" style="1"/>
  </cols>
  <sheetData>
    <row r="1" spans="1:18" ht="24.75" customHeight="1" x14ac:dyDescent="0.25">
      <c r="A1" s="11" t="s">
        <v>25</v>
      </c>
    </row>
    <row r="2" spans="1:18" ht="24.75" customHeight="1" thickBot="1" x14ac:dyDescent="0.3">
      <c r="A2" s="11"/>
    </row>
    <row r="3" spans="1:18" ht="20.25" customHeight="1" x14ac:dyDescent="0.25">
      <c r="B3" s="42" t="s">
        <v>23</v>
      </c>
      <c r="C3" s="43" t="s">
        <v>24</v>
      </c>
      <c r="D3" s="38" t="s">
        <v>57</v>
      </c>
      <c r="E3" s="39"/>
      <c r="F3" s="39"/>
      <c r="G3" s="39"/>
      <c r="H3" s="39"/>
      <c r="I3" s="39"/>
      <c r="J3" s="39"/>
      <c r="K3" s="39"/>
      <c r="L3" s="39"/>
      <c r="M3" s="39"/>
      <c r="N3" s="39"/>
      <c r="O3" s="39"/>
      <c r="P3" s="39"/>
      <c r="Q3" s="39"/>
      <c r="R3" s="40"/>
    </row>
    <row r="4" spans="1:18" ht="41.25" customHeight="1" thickBot="1" x14ac:dyDescent="0.25">
      <c r="B4" s="42"/>
      <c r="C4" s="43"/>
      <c r="D4" s="7">
        <v>40</v>
      </c>
      <c r="E4" s="8">
        <v>60</v>
      </c>
      <c r="F4" s="8">
        <v>80</v>
      </c>
      <c r="G4" s="8">
        <v>100</v>
      </c>
      <c r="H4" s="8">
        <v>150</v>
      </c>
      <c r="I4" s="8">
        <v>200</v>
      </c>
      <c r="J4" s="8">
        <v>250</v>
      </c>
      <c r="K4" s="8">
        <v>300</v>
      </c>
      <c r="L4" s="8">
        <v>400</v>
      </c>
      <c r="M4" s="8">
        <v>500</v>
      </c>
      <c r="N4" s="8">
        <v>600</v>
      </c>
      <c r="O4" s="8">
        <v>700</v>
      </c>
      <c r="P4" s="8">
        <v>800</v>
      </c>
      <c r="Q4" s="8">
        <v>900</v>
      </c>
      <c r="R4" s="9">
        <v>1000</v>
      </c>
    </row>
    <row r="5" spans="1:18" ht="17.25" customHeight="1" x14ac:dyDescent="0.25">
      <c r="B5" s="6"/>
      <c r="C5" s="6"/>
      <c r="D5" s="41" t="s">
        <v>33</v>
      </c>
      <c r="E5" s="41"/>
      <c r="F5" s="41"/>
      <c r="G5" s="41"/>
      <c r="H5" s="41"/>
      <c r="I5" s="41"/>
      <c r="J5" s="41"/>
      <c r="K5" s="41"/>
      <c r="L5" s="41"/>
      <c r="M5" s="41"/>
      <c r="N5" s="41"/>
      <c r="O5" s="41"/>
      <c r="P5" s="41"/>
      <c r="Q5" s="41"/>
      <c r="R5" s="41"/>
    </row>
    <row r="6" spans="1:18" x14ac:dyDescent="0.2">
      <c r="B6" s="10">
        <v>0.75</v>
      </c>
      <c r="C6" s="10">
        <v>0.5</v>
      </c>
      <c r="D6" s="5">
        <v>7</v>
      </c>
      <c r="E6" s="5">
        <v>7</v>
      </c>
      <c r="F6" s="5">
        <v>6</v>
      </c>
      <c r="G6" s="5">
        <v>5</v>
      </c>
      <c r="H6" s="5">
        <v>4</v>
      </c>
      <c r="I6" s="5">
        <v>3</v>
      </c>
      <c r="J6" s="5">
        <v>2</v>
      </c>
      <c r="K6" s="5">
        <v>2</v>
      </c>
      <c r="L6" s="5">
        <v>1</v>
      </c>
      <c r="M6" s="5">
        <v>1</v>
      </c>
      <c r="N6" s="5">
        <v>1</v>
      </c>
      <c r="O6" s="5">
        <v>0</v>
      </c>
      <c r="P6" s="5">
        <v>0</v>
      </c>
      <c r="Q6" s="5">
        <v>0</v>
      </c>
      <c r="R6" s="5">
        <v>0</v>
      </c>
    </row>
    <row r="7" spans="1:18" x14ac:dyDescent="0.2">
      <c r="B7" s="10">
        <v>0.75</v>
      </c>
      <c r="C7" s="10">
        <v>0.75</v>
      </c>
      <c r="D7" s="5">
        <v>20</v>
      </c>
      <c r="E7" s="5">
        <v>20</v>
      </c>
      <c r="F7" s="5">
        <v>19</v>
      </c>
      <c r="G7" s="5">
        <v>17</v>
      </c>
      <c r="H7" s="5">
        <v>14</v>
      </c>
      <c r="I7" s="5">
        <v>11</v>
      </c>
      <c r="J7" s="5">
        <v>9</v>
      </c>
      <c r="K7" s="5">
        <v>8</v>
      </c>
      <c r="L7" s="5">
        <v>6</v>
      </c>
      <c r="M7" s="5">
        <v>5</v>
      </c>
      <c r="N7" s="5">
        <v>4</v>
      </c>
      <c r="O7" s="5">
        <v>4</v>
      </c>
      <c r="P7" s="5">
        <v>3</v>
      </c>
      <c r="Q7" s="5">
        <v>3</v>
      </c>
      <c r="R7" s="5">
        <v>3</v>
      </c>
    </row>
    <row r="8" spans="1:18" x14ac:dyDescent="0.2">
      <c r="B8" s="10">
        <v>0.75</v>
      </c>
      <c r="C8" s="10">
        <v>1</v>
      </c>
      <c r="D8" s="5">
        <v>39</v>
      </c>
      <c r="E8" s="5">
        <v>39</v>
      </c>
      <c r="F8" s="5">
        <v>36</v>
      </c>
      <c r="G8" s="5">
        <v>33</v>
      </c>
      <c r="H8" s="5">
        <v>28</v>
      </c>
      <c r="I8" s="5">
        <v>23</v>
      </c>
      <c r="J8" s="5">
        <v>21</v>
      </c>
      <c r="K8" s="5">
        <v>19</v>
      </c>
      <c r="L8" s="5">
        <v>17</v>
      </c>
      <c r="M8" s="5">
        <v>14</v>
      </c>
      <c r="N8" s="5">
        <v>12</v>
      </c>
      <c r="O8" s="5">
        <v>10</v>
      </c>
      <c r="P8" s="5">
        <v>9</v>
      </c>
      <c r="Q8" s="5">
        <v>8</v>
      </c>
      <c r="R8" s="5">
        <v>8</v>
      </c>
    </row>
    <row r="9" spans="1:18" x14ac:dyDescent="0.2">
      <c r="B9" s="10">
        <v>1</v>
      </c>
      <c r="C9" s="10">
        <v>1</v>
      </c>
      <c r="D9" s="5">
        <v>39</v>
      </c>
      <c r="E9" s="5">
        <v>39</v>
      </c>
      <c r="F9" s="5">
        <v>39</v>
      </c>
      <c r="G9" s="5">
        <v>36</v>
      </c>
      <c r="H9" s="5">
        <v>30</v>
      </c>
      <c r="I9" s="5">
        <v>25</v>
      </c>
      <c r="J9" s="5">
        <v>23</v>
      </c>
      <c r="K9" s="5">
        <v>20</v>
      </c>
      <c r="L9" s="5">
        <v>18</v>
      </c>
      <c r="M9" s="5">
        <v>15</v>
      </c>
      <c r="N9" s="5">
        <v>12</v>
      </c>
      <c r="O9" s="5">
        <v>10</v>
      </c>
      <c r="P9" s="5">
        <v>9</v>
      </c>
      <c r="Q9" s="5">
        <v>8</v>
      </c>
      <c r="R9" s="5">
        <v>8</v>
      </c>
    </row>
    <row r="10" spans="1:18" x14ac:dyDescent="0.2">
      <c r="B10" s="10">
        <v>0.75</v>
      </c>
      <c r="C10" s="10">
        <v>1.25</v>
      </c>
      <c r="D10" s="5">
        <v>39</v>
      </c>
      <c r="E10" s="5">
        <v>39</v>
      </c>
      <c r="F10" s="5">
        <v>39</v>
      </c>
      <c r="G10" s="5">
        <v>39</v>
      </c>
      <c r="H10" s="5">
        <v>39</v>
      </c>
      <c r="I10" s="5">
        <v>39</v>
      </c>
      <c r="J10" s="5">
        <v>34</v>
      </c>
      <c r="K10" s="5">
        <v>32</v>
      </c>
      <c r="L10" s="5">
        <v>27</v>
      </c>
      <c r="M10" s="5">
        <v>25</v>
      </c>
      <c r="N10" s="5">
        <v>22</v>
      </c>
      <c r="O10" s="5">
        <v>19</v>
      </c>
      <c r="P10" s="5">
        <v>19</v>
      </c>
      <c r="Q10" s="5">
        <v>17</v>
      </c>
      <c r="R10" s="5">
        <v>16</v>
      </c>
    </row>
    <row r="11" spans="1:18" x14ac:dyDescent="0.2">
      <c r="B11" s="10">
        <v>1</v>
      </c>
      <c r="C11" s="10">
        <v>1.25</v>
      </c>
      <c r="D11" s="5">
        <v>78</v>
      </c>
      <c r="E11" s="5">
        <v>78</v>
      </c>
      <c r="F11" s="5">
        <v>76</v>
      </c>
      <c r="G11" s="5">
        <v>67</v>
      </c>
      <c r="H11" s="5">
        <v>52</v>
      </c>
      <c r="I11" s="5">
        <v>44</v>
      </c>
      <c r="J11" s="5">
        <v>39</v>
      </c>
      <c r="K11" s="5">
        <v>36</v>
      </c>
      <c r="L11" s="5">
        <v>30</v>
      </c>
      <c r="M11" s="5">
        <v>27</v>
      </c>
      <c r="N11" s="5">
        <v>24</v>
      </c>
      <c r="O11" s="5">
        <v>20</v>
      </c>
      <c r="P11" s="5">
        <v>19</v>
      </c>
      <c r="Q11" s="5">
        <v>17</v>
      </c>
      <c r="R11" s="5">
        <v>16</v>
      </c>
    </row>
    <row r="12" spans="1:18" x14ac:dyDescent="0.2">
      <c r="B12" s="10">
        <v>1.5</v>
      </c>
      <c r="C12" s="10">
        <v>1.25</v>
      </c>
      <c r="D12" s="5">
        <v>78</v>
      </c>
      <c r="E12" s="5">
        <v>78</v>
      </c>
      <c r="F12" s="5">
        <v>78</v>
      </c>
      <c r="G12" s="5">
        <v>78</v>
      </c>
      <c r="H12" s="5">
        <v>66</v>
      </c>
      <c r="I12" s="5">
        <v>52</v>
      </c>
      <c r="J12" s="5">
        <v>44</v>
      </c>
      <c r="K12" s="5">
        <v>39</v>
      </c>
      <c r="L12" s="5">
        <v>33</v>
      </c>
      <c r="M12" s="5">
        <v>29</v>
      </c>
      <c r="N12" s="5">
        <v>24</v>
      </c>
      <c r="O12" s="5">
        <v>20</v>
      </c>
      <c r="P12" s="5">
        <v>19</v>
      </c>
      <c r="Q12" s="5">
        <v>17</v>
      </c>
      <c r="R12" s="5">
        <v>16</v>
      </c>
    </row>
    <row r="13" spans="1:18" x14ac:dyDescent="0.2">
      <c r="B13" s="10">
        <v>1</v>
      </c>
      <c r="C13" s="10">
        <v>1.5</v>
      </c>
      <c r="D13" s="5">
        <v>85</v>
      </c>
      <c r="E13" s="5">
        <v>85</v>
      </c>
      <c r="F13" s="5">
        <v>85</v>
      </c>
      <c r="G13" s="5">
        <v>85</v>
      </c>
      <c r="H13" s="5">
        <v>85</v>
      </c>
      <c r="I13" s="5">
        <v>85</v>
      </c>
      <c r="J13" s="5">
        <v>80</v>
      </c>
      <c r="K13" s="5">
        <v>67</v>
      </c>
      <c r="L13" s="5">
        <v>55</v>
      </c>
      <c r="M13" s="5">
        <v>49</v>
      </c>
      <c r="N13" s="5">
        <v>41</v>
      </c>
      <c r="O13" s="5">
        <v>37</v>
      </c>
      <c r="P13" s="5">
        <v>32</v>
      </c>
      <c r="Q13" s="5">
        <v>32</v>
      </c>
      <c r="R13" s="5">
        <v>30</v>
      </c>
    </row>
    <row r="14" spans="1:18" x14ac:dyDescent="0.2">
      <c r="B14" s="10">
        <v>1.5</v>
      </c>
      <c r="C14" s="10">
        <v>1.5</v>
      </c>
      <c r="D14" s="5">
        <v>151</v>
      </c>
      <c r="E14" s="5">
        <v>151</v>
      </c>
      <c r="F14" s="5">
        <v>151</v>
      </c>
      <c r="G14" s="5">
        <v>151</v>
      </c>
      <c r="H14" s="5">
        <v>128</v>
      </c>
      <c r="I14" s="5">
        <v>105</v>
      </c>
      <c r="J14" s="5">
        <v>90</v>
      </c>
      <c r="K14" s="5">
        <v>78</v>
      </c>
      <c r="L14" s="5">
        <v>62</v>
      </c>
      <c r="M14" s="5">
        <v>52</v>
      </c>
      <c r="N14" s="5">
        <v>42</v>
      </c>
      <c r="O14" s="5">
        <v>38</v>
      </c>
      <c r="P14" s="5">
        <v>35</v>
      </c>
      <c r="Q14" s="5">
        <v>32</v>
      </c>
      <c r="R14" s="5">
        <v>30</v>
      </c>
    </row>
    <row r="15" spans="1:18" x14ac:dyDescent="0.2">
      <c r="B15" s="10">
        <v>2</v>
      </c>
      <c r="C15" s="10">
        <v>1.5</v>
      </c>
      <c r="D15" s="5">
        <v>151</v>
      </c>
      <c r="E15" s="5">
        <v>151</v>
      </c>
      <c r="F15" s="5">
        <v>151</v>
      </c>
      <c r="G15" s="5">
        <v>151</v>
      </c>
      <c r="H15" s="5">
        <v>150</v>
      </c>
      <c r="I15" s="5">
        <v>117</v>
      </c>
      <c r="J15" s="5">
        <v>98</v>
      </c>
      <c r="K15" s="5">
        <v>84</v>
      </c>
      <c r="L15" s="5">
        <v>67</v>
      </c>
      <c r="M15" s="5">
        <v>55</v>
      </c>
      <c r="N15" s="5">
        <v>42</v>
      </c>
      <c r="O15" s="5">
        <v>38</v>
      </c>
      <c r="P15" s="5">
        <v>35</v>
      </c>
      <c r="Q15" s="5">
        <v>32</v>
      </c>
      <c r="R15" s="5">
        <v>30</v>
      </c>
    </row>
    <row r="16" spans="1:18" x14ac:dyDescent="0.2">
      <c r="B16" s="10">
        <v>1</v>
      </c>
      <c r="C16" s="10">
        <v>2</v>
      </c>
      <c r="D16" s="5">
        <v>85</v>
      </c>
      <c r="E16" s="5">
        <v>85</v>
      </c>
      <c r="F16" s="5">
        <v>85</v>
      </c>
      <c r="G16" s="5">
        <v>85</v>
      </c>
      <c r="H16" s="5">
        <v>85</v>
      </c>
      <c r="I16" s="5">
        <v>85</v>
      </c>
      <c r="J16" s="5">
        <v>85</v>
      </c>
      <c r="K16" s="5">
        <v>85</v>
      </c>
      <c r="L16" s="5">
        <v>85</v>
      </c>
      <c r="M16" s="5">
        <v>85</v>
      </c>
      <c r="N16" s="5">
        <v>85</v>
      </c>
      <c r="O16" s="5">
        <v>85</v>
      </c>
      <c r="P16" s="5">
        <v>85</v>
      </c>
      <c r="Q16" s="5">
        <v>83</v>
      </c>
      <c r="R16" s="5">
        <v>80</v>
      </c>
    </row>
    <row r="17" spans="2:18" x14ac:dyDescent="0.2">
      <c r="B17" s="10">
        <v>1.5</v>
      </c>
      <c r="C17" s="10">
        <v>2</v>
      </c>
      <c r="D17" s="5">
        <v>370</v>
      </c>
      <c r="E17" s="5">
        <v>370</v>
      </c>
      <c r="F17" s="5">
        <v>340</v>
      </c>
      <c r="G17" s="5">
        <v>318</v>
      </c>
      <c r="H17" s="5">
        <v>272</v>
      </c>
      <c r="I17" s="5">
        <v>240</v>
      </c>
      <c r="J17" s="5">
        <v>220</v>
      </c>
      <c r="K17" s="5">
        <v>198</v>
      </c>
      <c r="L17" s="5">
        <v>170</v>
      </c>
      <c r="M17" s="5">
        <v>150</v>
      </c>
      <c r="N17" s="5">
        <v>135</v>
      </c>
      <c r="O17" s="5">
        <v>123</v>
      </c>
      <c r="P17" s="5">
        <v>110</v>
      </c>
      <c r="Q17" s="5">
        <v>102</v>
      </c>
      <c r="R17" s="5">
        <v>94</v>
      </c>
    </row>
    <row r="18" spans="2:18" x14ac:dyDescent="0.2">
      <c r="B18" s="10">
        <v>2</v>
      </c>
      <c r="C18" s="10">
        <v>2</v>
      </c>
      <c r="D18" s="5">
        <v>370</v>
      </c>
      <c r="E18" s="5">
        <v>370</v>
      </c>
      <c r="F18" s="5">
        <v>370</v>
      </c>
      <c r="G18" s="5">
        <v>370</v>
      </c>
      <c r="H18" s="5">
        <v>368</v>
      </c>
      <c r="I18" s="5">
        <v>318</v>
      </c>
      <c r="J18" s="5">
        <v>280</v>
      </c>
      <c r="K18" s="5">
        <v>250</v>
      </c>
      <c r="L18" s="5">
        <v>205</v>
      </c>
      <c r="M18" s="5">
        <v>165</v>
      </c>
      <c r="N18" s="5">
        <v>142</v>
      </c>
      <c r="O18" s="5">
        <v>123</v>
      </c>
      <c r="P18" s="5">
        <v>110</v>
      </c>
      <c r="Q18" s="5">
        <v>102</v>
      </c>
      <c r="R18" s="5">
        <v>94</v>
      </c>
    </row>
    <row r="19" spans="2:18" x14ac:dyDescent="0.2">
      <c r="B19" s="10">
        <v>2</v>
      </c>
      <c r="C19" s="10">
        <v>2.5</v>
      </c>
      <c r="D19" s="5">
        <v>654</v>
      </c>
      <c r="E19" s="5">
        <v>640</v>
      </c>
      <c r="F19" s="5">
        <v>610</v>
      </c>
      <c r="G19" s="5">
        <v>580</v>
      </c>
      <c r="H19" s="5">
        <v>535</v>
      </c>
      <c r="I19" s="5">
        <v>500</v>
      </c>
      <c r="J19" s="5">
        <v>470</v>
      </c>
      <c r="K19" s="5">
        <v>440</v>
      </c>
      <c r="L19" s="5">
        <v>400</v>
      </c>
      <c r="M19" s="5">
        <v>365</v>
      </c>
      <c r="N19" s="5">
        <v>335</v>
      </c>
      <c r="O19" s="5">
        <v>315</v>
      </c>
      <c r="P19" s="5">
        <v>285</v>
      </c>
      <c r="Q19" s="5">
        <v>267</v>
      </c>
      <c r="R19" s="5">
        <v>250</v>
      </c>
    </row>
  </sheetData>
  <sheetProtection algorithmName="SHA-512" hashValue="53WeZTUzEGRR/LMzapwHscTxl/kPyfopnel7nMNUKta4sotlJf2O8jxZfrWMgc5JTk9WCfSPrkCMzcC/Lp0VwA==" saltValue="fiN0s42/0yrgERNL+rpzxA==" spinCount="100000" sheet="1" objects="1" scenarios="1"/>
  <mergeCells count="4">
    <mergeCell ref="D3:R3"/>
    <mergeCell ref="D5:R5"/>
    <mergeCell ref="B3:B4"/>
    <mergeCell ref="C3:C4"/>
  </mergeCells>
  <pageMargins left="0.25" right="0.25"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D55E-B98E-4BEA-A8A5-F1B91A594D10}">
  <dimension ref="A1:R33"/>
  <sheetViews>
    <sheetView workbookViewId="0">
      <selection activeCell="I28" sqref="I28"/>
    </sheetView>
  </sheetViews>
  <sheetFormatPr defaultRowHeight="15" x14ac:dyDescent="0.2"/>
  <cols>
    <col min="1" max="1" width="17.140625" style="1" customWidth="1"/>
    <col min="2" max="2" width="12.28515625" style="1" customWidth="1"/>
    <col min="3" max="3" width="12" style="1" customWidth="1"/>
    <col min="4" max="16384" width="9.140625" style="1"/>
  </cols>
  <sheetData>
    <row r="1" spans="1:18" ht="20.25" x14ac:dyDescent="0.3">
      <c r="A1" s="13" t="s">
        <v>26</v>
      </c>
    </row>
    <row r="2" spans="1:18" ht="21" thickBot="1" x14ac:dyDescent="0.35">
      <c r="A2" s="13"/>
    </row>
    <row r="3" spans="1:18" ht="24.75" customHeight="1" x14ac:dyDescent="0.25">
      <c r="B3" s="45" t="s">
        <v>23</v>
      </c>
      <c r="C3" s="44" t="s">
        <v>24</v>
      </c>
      <c r="D3" s="38" t="s">
        <v>57</v>
      </c>
      <c r="E3" s="39"/>
      <c r="F3" s="39"/>
      <c r="G3" s="39"/>
      <c r="H3" s="39"/>
      <c r="I3" s="39"/>
      <c r="J3" s="39"/>
      <c r="K3" s="39"/>
      <c r="L3" s="39"/>
      <c r="M3" s="39"/>
      <c r="N3" s="39"/>
      <c r="O3" s="39"/>
      <c r="P3" s="39"/>
      <c r="Q3" s="39"/>
      <c r="R3" s="40"/>
    </row>
    <row r="4" spans="1:18" ht="31.5" customHeight="1" thickBot="1" x14ac:dyDescent="0.25">
      <c r="B4" s="45"/>
      <c r="C4" s="44"/>
      <c r="D4" s="7">
        <v>40</v>
      </c>
      <c r="E4" s="8">
        <v>60</v>
      </c>
      <c r="F4" s="8">
        <v>80</v>
      </c>
      <c r="G4" s="8">
        <v>100</v>
      </c>
      <c r="H4" s="8">
        <v>150</v>
      </c>
      <c r="I4" s="8">
        <v>200</v>
      </c>
      <c r="J4" s="8">
        <v>250</v>
      </c>
      <c r="K4" s="8">
        <v>300</v>
      </c>
      <c r="L4" s="8">
        <v>400</v>
      </c>
      <c r="M4" s="8">
        <v>500</v>
      </c>
      <c r="N4" s="8">
        <v>600</v>
      </c>
      <c r="O4" s="8">
        <v>700</v>
      </c>
      <c r="P4" s="8">
        <v>800</v>
      </c>
      <c r="Q4" s="8">
        <v>900</v>
      </c>
      <c r="R4" s="9">
        <v>1000</v>
      </c>
    </row>
    <row r="5" spans="1:18" ht="15.75" x14ac:dyDescent="0.25">
      <c r="B5" s="12"/>
      <c r="C5" s="12"/>
      <c r="D5" s="35" t="s">
        <v>33</v>
      </c>
      <c r="E5" s="35"/>
      <c r="F5" s="35"/>
      <c r="G5" s="35"/>
      <c r="H5" s="35"/>
      <c r="I5" s="35"/>
      <c r="J5" s="35"/>
      <c r="K5" s="35"/>
      <c r="L5" s="35"/>
      <c r="M5" s="35"/>
      <c r="N5" s="35"/>
      <c r="O5" s="35"/>
      <c r="P5" s="35"/>
      <c r="Q5" s="35"/>
      <c r="R5" s="35"/>
    </row>
    <row r="6" spans="1:18" x14ac:dyDescent="0.2">
      <c r="B6" s="10">
        <v>0.75</v>
      </c>
      <c r="C6" s="10">
        <v>0.5</v>
      </c>
      <c r="D6" s="5">
        <v>7</v>
      </c>
      <c r="E6" s="5">
        <v>7</v>
      </c>
      <c r="F6" s="5">
        <v>7</v>
      </c>
      <c r="G6" s="5">
        <v>6</v>
      </c>
      <c r="H6" s="5">
        <v>5</v>
      </c>
      <c r="I6" s="5">
        <v>4</v>
      </c>
      <c r="J6" s="5">
        <v>3</v>
      </c>
      <c r="K6" s="5">
        <v>3</v>
      </c>
      <c r="L6" s="5">
        <v>2</v>
      </c>
      <c r="M6" s="5">
        <v>1</v>
      </c>
      <c r="N6" s="5">
        <v>1</v>
      </c>
      <c r="O6" s="5">
        <v>1</v>
      </c>
      <c r="P6" s="5">
        <v>1</v>
      </c>
      <c r="Q6" s="5">
        <v>1</v>
      </c>
      <c r="R6" s="5">
        <v>0</v>
      </c>
    </row>
    <row r="7" spans="1:18" x14ac:dyDescent="0.2">
      <c r="B7" s="10">
        <v>0.75</v>
      </c>
      <c r="C7" s="10">
        <v>0.75</v>
      </c>
      <c r="D7" s="5">
        <v>20</v>
      </c>
      <c r="E7" s="5">
        <v>2</v>
      </c>
      <c r="F7" s="5">
        <v>20</v>
      </c>
      <c r="G7" s="5">
        <v>20</v>
      </c>
      <c r="H7" s="5">
        <v>17</v>
      </c>
      <c r="I7" s="5">
        <v>13</v>
      </c>
      <c r="J7" s="5">
        <v>11</v>
      </c>
      <c r="K7" s="5">
        <v>10</v>
      </c>
      <c r="L7" s="5">
        <v>8</v>
      </c>
      <c r="M7" s="5">
        <v>7</v>
      </c>
      <c r="N7" s="5">
        <v>6</v>
      </c>
      <c r="O7" s="5">
        <v>6</v>
      </c>
      <c r="P7" s="5">
        <v>5</v>
      </c>
      <c r="Q7" s="5">
        <v>4</v>
      </c>
      <c r="R7" s="5">
        <v>4</v>
      </c>
    </row>
    <row r="8" spans="1:18" x14ac:dyDescent="0.2">
      <c r="B8" s="10">
        <v>0.75</v>
      </c>
      <c r="C8" s="10">
        <v>1</v>
      </c>
      <c r="D8" s="5">
        <v>39</v>
      </c>
      <c r="E8" s="5">
        <v>39</v>
      </c>
      <c r="F8" s="5">
        <v>39</v>
      </c>
      <c r="G8" s="5">
        <v>39</v>
      </c>
      <c r="H8" s="5">
        <v>35</v>
      </c>
      <c r="I8" s="5">
        <v>30</v>
      </c>
      <c r="J8" s="5">
        <v>27</v>
      </c>
      <c r="K8" s="5">
        <v>24</v>
      </c>
      <c r="L8" s="5">
        <v>21</v>
      </c>
      <c r="M8" s="5">
        <v>17</v>
      </c>
      <c r="N8" s="5">
        <v>14</v>
      </c>
      <c r="O8" s="5">
        <v>13</v>
      </c>
      <c r="P8" s="5">
        <v>12</v>
      </c>
      <c r="Q8" s="5">
        <v>12</v>
      </c>
      <c r="R8" s="5">
        <v>11</v>
      </c>
    </row>
    <row r="9" spans="1:18" x14ac:dyDescent="0.2">
      <c r="B9" s="10">
        <v>1</v>
      </c>
      <c r="C9" s="10">
        <v>1</v>
      </c>
      <c r="D9" s="5">
        <v>39</v>
      </c>
      <c r="E9" s="5">
        <v>39</v>
      </c>
      <c r="F9" s="5">
        <v>39</v>
      </c>
      <c r="G9" s="5">
        <v>39</v>
      </c>
      <c r="H9" s="5">
        <v>38</v>
      </c>
      <c r="I9" s="5">
        <v>32</v>
      </c>
      <c r="J9" s="5">
        <v>29</v>
      </c>
      <c r="K9" s="5">
        <v>26</v>
      </c>
      <c r="L9" s="5">
        <v>22</v>
      </c>
      <c r="M9" s="5">
        <v>18</v>
      </c>
      <c r="N9" s="5">
        <v>14</v>
      </c>
      <c r="O9" s="5">
        <v>13</v>
      </c>
      <c r="P9" s="5">
        <v>12</v>
      </c>
      <c r="Q9" s="5">
        <v>12</v>
      </c>
      <c r="R9" s="5">
        <v>11</v>
      </c>
    </row>
    <row r="10" spans="1:18" x14ac:dyDescent="0.2">
      <c r="B10" s="10">
        <v>0.75</v>
      </c>
      <c r="C10" s="10">
        <v>1.25</v>
      </c>
      <c r="D10" s="5">
        <v>39</v>
      </c>
      <c r="E10" s="5">
        <v>39</v>
      </c>
      <c r="F10" s="5">
        <v>39</v>
      </c>
      <c r="G10" s="5">
        <v>39</v>
      </c>
      <c r="H10" s="5">
        <v>39</v>
      </c>
      <c r="I10" s="5">
        <v>39</v>
      </c>
      <c r="J10" s="5">
        <v>39</v>
      </c>
      <c r="K10" s="5">
        <v>39</v>
      </c>
      <c r="L10" s="5">
        <v>34</v>
      </c>
      <c r="M10" s="5">
        <v>28</v>
      </c>
      <c r="N10" s="5">
        <v>26</v>
      </c>
      <c r="O10" s="5">
        <v>25</v>
      </c>
      <c r="P10" s="5">
        <v>23</v>
      </c>
      <c r="Q10" s="5">
        <v>22</v>
      </c>
      <c r="R10" s="5">
        <v>21</v>
      </c>
    </row>
    <row r="11" spans="1:18" x14ac:dyDescent="0.2">
      <c r="B11" s="10">
        <v>1</v>
      </c>
      <c r="C11" s="10">
        <v>1.25</v>
      </c>
      <c r="D11" s="5">
        <v>78</v>
      </c>
      <c r="E11" s="5">
        <v>78</v>
      </c>
      <c r="F11" s="5">
        <v>78</v>
      </c>
      <c r="G11" s="5">
        <v>78</v>
      </c>
      <c r="H11" s="5">
        <v>74</v>
      </c>
      <c r="I11" s="5">
        <v>62</v>
      </c>
      <c r="J11" s="5">
        <v>53</v>
      </c>
      <c r="K11" s="5">
        <v>47</v>
      </c>
      <c r="L11" s="5">
        <v>39</v>
      </c>
      <c r="M11" s="5">
        <v>31</v>
      </c>
      <c r="N11" s="5">
        <v>26</v>
      </c>
      <c r="O11" s="5">
        <v>25</v>
      </c>
      <c r="P11" s="5">
        <v>23</v>
      </c>
      <c r="Q11" s="5">
        <v>22</v>
      </c>
      <c r="R11" s="5">
        <v>21</v>
      </c>
    </row>
    <row r="12" spans="1:18" x14ac:dyDescent="0.2">
      <c r="B12" s="10">
        <v>1.5</v>
      </c>
      <c r="C12" s="10">
        <v>1.25</v>
      </c>
      <c r="D12" s="5">
        <v>78</v>
      </c>
      <c r="E12" s="5">
        <v>78</v>
      </c>
      <c r="F12" s="5">
        <v>78</v>
      </c>
      <c r="G12" s="5">
        <v>78</v>
      </c>
      <c r="H12" s="5">
        <v>78</v>
      </c>
      <c r="I12" s="5">
        <v>74</v>
      </c>
      <c r="J12" s="5">
        <v>65</v>
      </c>
      <c r="K12" s="5">
        <v>54</v>
      </c>
      <c r="L12" s="5">
        <v>43</v>
      </c>
      <c r="M12" s="5">
        <v>34</v>
      </c>
      <c r="N12" s="5">
        <v>26</v>
      </c>
      <c r="O12" s="5">
        <v>25</v>
      </c>
      <c r="P12" s="5">
        <v>23</v>
      </c>
      <c r="Q12" s="5">
        <v>22</v>
      </c>
      <c r="R12" s="5">
        <v>21</v>
      </c>
    </row>
    <row r="13" spans="1:18" x14ac:dyDescent="0.2">
      <c r="B13" s="10">
        <v>1</v>
      </c>
      <c r="C13" s="10">
        <v>1.5</v>
      </c>
      <c r="D13" s="5">
        <v>85</v>
      </c>
      <c r="E13" s="5">
        <v>85</v>
      </c>
      <c r="F13" s="5">
        <v>85</v>
      </c>
      <c r="G13" s="5">
        <v>85</v>
      </c>
      <c r="H13" s="5">
        <v>85</v>
      </c>
      <c r="I13" s="5">
        <v>85</v>
      </c>
      <c r="J13" s="5">
        <v>85</v>
      </c>
      <c r="K13" s="5">
        <v>85</v>
      </c>
      <c r="L13" s="5">
        <v>81</v>
      </c>
      <c r="M13" s="5">
        <v>64</v>
      </c>
      <c r="N13" s="5">
        <v>51</v>
      </c>
      <c r="O13" s="5">
        <v>48</v>
      </c>
      <c r="P13" s="5">
        <v>46</v>
      </c>
      <c r="Q13" s="5">
        <v>43</v>
      </c>
      <c r="R13" s="5">
        <v>40</v>
      </c>
    </row>
    <row r="14" spans="1:18" x14ac:dyDescent="0.2">
      <c r="B14" s="10">
        <v>1.5</v>
      </c>
      <c r="C14" s="10">
        <v>1.5</v>
      </c>
      <c r="D14" s="5">
        <v>151</v>
      </c>
      <c r="E14" s="5">
        <v>151</v>
      </c>
      <c r="F14" s="5">
        <v>151</v>
      </c>
      <c r="G14" s="5">
        <v>151</v>
      </c>
      <c r="H14" s="5">
        <v>151</v>
      </c>
      <c r="I14" s="5">
        <v>151</v>
      </c>
      <c r="J14" s="5">
        <v>130</v>
      </c>
      <c r="K14" s="5">
        <v>113</v>
      </c>
      <c r="L14" s="5">
        <v>88</v>
      </c>
      <c r="M14" s="5">
        <v>73</v>
      </c>
      <c r="N14" s="5">
        <v>51</v>
      </c>
      <c r="O14" s="5">
        <v>51</v>
      </c>
      <c r="P14" s="5">
        <v>46</v>
      </c>
      <c r="Q14" s="5">
        <v>43</v>
      </c>
      <c r="R14" s="5">
        <v>40</v>
      </c>
    </row>
    <row r="15" spans="1:18" x14ac:dyDescent="0.2">
      <c r="B15" s="10">
        <v>2</v>
      </c>
      <c r="C15" s="10">
        <v>1.5</v>
      </c>
      <c r="D15" s="5">
        <v>151</v>
      </c>
      <c r="E15" s="5">
        <v>151</v>
      </c>
      <c r="F15" s="5">
        <v>151</v>
      </c>
      <c r="G15" s="5">
        <v>151</v>
      </c>
      <c r="H15" s="5">
        <v>151</v>
      </c>
      <c r="I15" s="5">
        <v>151</v>
      </c>
      <c r="J15" s="5">
        <v>142</v>
      </c>
      <c r="K15" s="5">
        <v>122</v>
      </c>
      <c r="L15" s="5">
        <v>98</v>
      </c>
      <c r="M15" s="5">
        <v>82</v>
      </c>
      <c r="N15" s="5">
        <v>64</v>
      </c>
      <c r="O15" s="5">
        <v>51</v>
      </c>
      <c r="P15" s="5">
        <v>46</v>
      </c>
      <c r="Q15" s="5">
        <v>43</v>
      </c>
      <c r="R15" s="5">
        <v>40</v>
      </c>
    </row>
    <row r="16" spans="1:18" x14ac:dyDescent="0.2">
      <c r="B16" s="10">
        <v>1</v>
      </c>
      <c r="C16" s="10">
        <v>2</v>
      </c>
      <c r="D16" s="5">
        <v>85</v>
      </c>
      <c r="E16" s="5">
        <v>85</v>
      </c>
      <c r="F16" s="5">
        <v>85</v>
      </c>
      <c r="G16" s="5">
        <v>85</v>
      </c>
      <c r="H16" s="5">
        <v>85</v>
      </c>
      <c r="I16" s="5">
        <v>85</v>
      </c>
      <c r="J16" s="5">
        <v>85</v>
      </c>
      <c r="K16" s="5">
        <v>85</v>
      </c>
      <c r="L16" s="5">
        <v>85</v>
      </c>
      <c r="M16" s="5">
        <v>85</v>
      </c>
      <c r="N16" s="5">
        <v>85</v>
      </c>
      <c r="O16" s="5">
        <v>85</v>
      </c>
      <c r="P16" s="5">
        <v>85</v>
      </c>
      <c r="Q16" s="5">
        <v>85</v>
      </c>
      <c r="R16" s="5">
        <v>85</v>
      </c>
    </row>
    <row r="17" spans="2:18" x14ac:dyDescent="0.2">
      <c r="B17" s="10">
        <v>1.5</v>
      </c>
      <c r="C17" s="10">
        <v>2</v>
      </c>
      <c r="D17" s="5">
        <v>370</v>
      </c>
      <c r="E17" s="5">
        <v>370</v>
      </c>
      <c r="F17" s="5">
        <v>370</v>
      </c>
      <c r="G17" s="5">
        <v>370</v>
      </c>
      <c r="H17" s="5">
        <v>360</v>
      </c>
      <c r="I17" s="5">
        <v>335</v>
      </c>
      <c r="J17" s="5">
        <v>305</v>
      </c>
      <c r="K17" s="5">
        <v>282</v>
      </c>
      <c r="L17" s="5">
        <v>244</v>
      </c>
      <c r="M17" s="5">
        <v>212</v>
      </c>
      <c r="N17" s="5">
        <v>187</v>
      </c>
      <c r="O17" s="5">
        <v>172</v>
      </c>
      <c r="P17" s="5">
        <v>153</v>
      </c>
      <c r="Q17" s="5">
        <v>141</v>
      </c>
      <c r="R17" s="5">
        <v>129</v>
      </c>
    </row>
    <row r="18" spans="2:18" x14ac:dyDescent="0.2">
      <c r="B18" s="10">
        <v>2</v>
      </c>
      <c r="C18" s="10">
        <v>2</v>
      </c>
      <c r="D18" s="5">
        <v>370</v>
      </c>
      <c r="E18" s="5">
        <v>370</v>
      </c>
      <c r="F18" s="5">
        <v>370</v>
      </c>
      <c r="G18" s="5">
        <v>370</v>
      </c>
      <c r="H18" s="5">
        <v>370</v>
      </c>
      <c r="I18" s="5">
        <v>370</v>
      </c>
      <c r="J18" s="5">
        <v>370</v>
      </c>
      <c r="K18" s="5">
        <v>340</v>
      </c>
      <c r="L18" s="5">
        <v>188</v>
      </c>
      <c r="M18" s="5">
        <v>245</v>
      </c>
      <c r="N18" s="5">
        <v>204</v>
      </c>
      <c r="O18" s="5">
        <v>172</v>
      </c>
      <c r="P18" s="5">
        <v>153</v>
      </c>
      <c r="Q18" s="5">
        <v>141</v>
      </c>
      <c r="R18" s="5">
        <v>129</v>
      </c>
    </row>
    <row r="19" spans="2:18" x14ac:dyDescent="0.2">
      <c r="B19" s="10">
        <v>2</v>
      </c>
      <c r="C19" s="10">
        <v>2.5</v>
      </c>
      <c r="D19" s="5">
        <v>654</v>
      </c>
      <c r="E19" s="5">
        <v>654</v>
      </c>
      <c r="F19" s="5">
        <v>654</v>
      </c>
      <c r="G19" s="5">
        <v>654</v>
      </c>
      <c r="H19" s="5">
        <v>654</v>
      </c>
      <c r="I19" s="5">
        <v>650</v>
      </c>
      <c r="J19" s="5">
        <v>610</v>
      </c>
      <c r="K19" s="5">
        <v>570</v>
      </c>
      <c r="L19" s="5">
        <v>510</v>
      </c>
      <c r="M19" s="5">
        <v>460</v>
      </c>
      <c r="N19" s="5">
        <v>430</v>
      </c>
      <c r="O19" s="5">
        <v>404</v>
      </c>
      <c r="P19" s="5">
        <v>380</v>
      </c>
      <c r="Q19" s="5">
        <v>356</v>
      </c>
      <c r="R19" s="5">
        <v>329</v>
      </c>
    </row>
    <row r="20" spans="2:18" x14ac:dyDescent="0.2">
      <c r="B20" s="3"/>
    </row>
    <row r="21" spans="2:18" x14ac:dyDescent="0.2">
      <c r="B21" s="3"/>
      <c r="C21" s="3"/>
    </row>
    <row r="22" spans="2:18" x14ac:dyDescent="0.2">
      <c r="B22" s="3"/>
      <c r="C22" s="3"/>
    </row>
    <row r="23" spans="2:18" x14ac:dyDescent="0.2">
      <c r="B23" s="3"/>
      <c r="C23" s="3"/>
    </row>
    <row r="24" spans="2:18" x14ac:dyDescent="0.2">
      <c r="B24" s="3"/>
      <c r="C24" s="3"/>
    </row>
    <row r="25" spans="2:18" x14ac:dyDescent="0.2">
      <c r="B25" s="3"/>
      <c r="C25" s="3"/>
    </row>
    <row r="26" spans="2:18" x14ac:dyDescent="0.2">
      <c r="B26" s="3"/>
      <c r="C26" s="3"/>
    </row>
    <row r="27" spans="2:18" x14ac:dyDescent="0.2">
      <c r="B27" s="3"/>
      <c r="C27" s="3"/>
    </row>
    <row r="28" spans="2:18" x14ac:dyDescent="0.2">
      <c r="B28" s="3"/>
      <c r="C28" s="3"/>
    </row>
    <row r="29" spans="2:18" x14ac:dyDescent="0.2">
      <c r="B29" s="3"/>
      <c r="C29" s="3"/>
    </row>
    <row r="30" spans="2:18" x14ac:dyDescent="0.2">
      <c r="B30" s="3"/>
      <c r="C30" s="3"/>
    </row>
    <row r="31" spans="2:18" x14ac:dyDescent="0.2">
      <c r="B31" s="3"/>
      <c r="C31" s="3"/>
    </row>
    <row r="32" spans="2:18" x14ac:dyDescent="0.2">
      <c r="B32" s="3"/>
      <c r="C32" s="3"/>
    </row>
    <row r="33" spans="2:3" x14ac:dyDescent="0.2">
      <c r="B33" s="3"/>
      <c r="C33" s="3"/>
    </row>
  </sheetData>
  <sheetProtection algorithmName="SHA-512" hashValue="hsB0g0sRdVq9n0miYE5pp/lK89YMWRBCXk8AvcqHH82rbUgMeXSPNumNnSW79dmkPMJVbe9xy3OPkntiKO0TLw==" saltValue="wKborq2c/J0xHrCwPARLXw==" spinCount="100000" sheet="1" objects="1" scenarios="1"/>
  <mergeCells count="4">
    <mergeCell ref="D5:R5"/>
    <mergeCell ref="D3:R3"/>
    <mergeCell ref="C3:C4"/>
    <mergeCell ref="B3:B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B29ED-A2A2-4ABF-ADF7-D5F301302C33}">
  <dimension ref="A1:R29"/>
  <sheetViews>
    <sheetView workbookViewId="0">
      <selection activeCell="M16" sqref="M16"/>
    </sheetView>
  </sheetViews>
  <sheetFormatPr defaultRowHeight="15" x14ac:dyDescent="0.2"/>
  <cols>
    <col min="1" max="1" width="17.5703125" style="1" customWidth="1"/>
    <col min="2" max="2" width="13.28515625" style="1" customWidth="1"/>
    <col min="3" max="3" width="12.85546875" style="1" customWidth="1"/>
    <col min="4" max="16384" width="9.140625" style="1"/>
  </cols>
  <sheetData>
    <row r="1" spans="1:18" ht="20.25" x14ac:dyDescent="0.3">
      <c r="A1" s="13" t="s">
        <v>27</v>
      </c>
    </row>
    <row r="2" spans="1:18" ht="21" thickBot="1" x14ac:dyDescent="0.35">
      <c r="A2" s="13"/>
    </row>
    <row r="3" spans="1:18" ht="28.5" customHeight="1" x14ac:dyDescent="0.3">
      <c r="A3" s="13"/>
      <c r="B3" s="45" t="s">
        <v>23</v>
      </c>
      <c r="C3" s="44" t="s">
        <v>24</v>
      </c>
      <c r="D3" s="38" t="s">
        <v>57</v>
      </c>
      <c r="E3" s="39"/>
      <c r="F3" s="39"/>
      <c r="G3" s="39"/>
      <c r="H3" s="39"/>
      <c r="I3" s="39"/>
      <c r="J3" s="39"/>
      <c r="K3" s="39"/>
      <c r="L3" s="39"/>
      <c r="M3" s="39"/>
      <c r="N3" s="39"/>
      <c r="O3" s="39"/>
      <c r="P3" s="39"/>
      <c r="Q3" s="39"/>
      <c r="R3" s="40"/>
    </row>
    <row r="4" spans="1:18" ht="32.25" customHeight="1" thickBot="1" x14ac:dyDescent="0.25">
      <c r="B4" s="45"/>
      <c r="C4" s="44"/>
      <c r="D4" s="7">
        <v>40</v>
      </c>
      <c r="E4" s="8">
        <v>60</v>
      </c>
      <c r="F4" s="8">
        <v>80</v>
      </c>
      <c r="G4" s="8">
        <v>100</v>
      </c>
      <c r="H4" s="8">
        <v>150</v>
      </c>
      <c r="I4" s="8">
        <v>200</v>
      </c>
      <c r="J4" s="8">
        <v>250</v>
      </c>
      <c r="K4" s="8">
        <v>300</v>
      </c>
      <c r="L4" s="8">
        <v>400</v>
      </c>
      <c r="M4" s="8">
        <v>500</v>
      </c>
      <c r="N4" s="8">
        <v>600</v>
      </c>
      <c r="O4" s="8">
        <v>700</v>
      </c>
      <c r="P4" s="8">
        <v>800</v>
      </c>
      <c r="Q4" s="8">
        <v>900</v>
      </c>
      <c r="R4" s="9">
        <v>1000</v>
      </c>
    </row>
    <row r="5" spans="1:18" ht="15.75" x14ac:dyDescent="0.25">
      <c r="D5" s="35" t="s">
        <v>33</v>
      </c>
      <c r="E5" s="35"/>
      <c r="F5" s="35"/>
      <c r="G5" s="35"/>
      <c r="H5" s="35"/>
      <c r="I5" s="35"/>
      <c r="J5" s="35"/>
      <c r="K5" s="35"/>
      <c r="L5" s="35"/>
      <c r="M5" s="35"/>
      <c r="N5" s="35"/>
      <c r="O5" s="35"/>
      <c r="P5" s="35"/>
      <c r="Q5" s="35"/>
      <c r="R5" s="35"/>
    </row>
    <row r="6" spans="1:18" x14ac:dyDescent="0.2">
      <c r="B6" s="10">
        <v>0.75</v>
      </c>
      <c r="C6" s="10">
        <v>0.5</v>
      </c>
      <c r="D6" s="5">
        <v>6</v>
      </c>
      <c r="E6" s="5">
        <v>5</v>
      </c>
      <c r="F6" s="5">
        <v>4</v>
      </c>
      <c r="G6" s="5">
        <v>3</v>
      </c>
      <c r="H6" s="5">
        <v>2</v>
      </c>
      <c r="I6" s="5">
        <v>1</v>
      </c>
      <c r="J6" s="5">
        <v>1</v>
      </c>
      <c r="K6" s="5">
        <v>1</v>
      </c>
      <c r="L6" s="5">
        <v>0</v>
      </c>
      <c r="M6" s="5">
        <v>0</v>
      </c>
      <c r="N6" s="5">
        <v>0</v>
      </c>
      <c r="O6" s="5">
        <v>0</v>
      </c>
      <c r="P6" s="5">
        <v>0</v>
      </c>
      <c r="Q6" s="5">
        <v>0</v>
      </c>
      <c r="R6" s="5">
        <v>0</v>
      </c>
    </row>
    <row r="7" spans="1:18" x14ac:dyDescent="0.2">
      <c r="B7" s="10">
        <v>0.75</v>
      </c>
      <c r="C7" s="10">
        <v>0.75</v>
      </c>
      <c r="D7" s="5">
        <v>16</v>
      </c>
      <c r="E7" s="5">
        <v>16</v>
      </c>
      <c r="F7" s="5">
        <v>14</v>
      </c>
      <c r="G7" s="5">
        <v>12</v>
      </c>
      <c r="H7" s="5">
        <v>9</v>
      </c>
      <c r="I7" s="5">
        <v>6</v>
      </c>
      <c r="J7" s="5">
        <v>5</v>
      </c>
      <c r="K7" s="5">
        <v>5</v>
      </c>
      <c r="L7" s="5">
        <v>4</v>
      </c>
      <c r="M7" s="5">
        <v>4</v>
      </c>
      <c r="N7" s="5">
        <v>3</v>
      </c>
      <c r="O7" s="5">
        <v>2</v>
      </c>
      <c r="P7" s="5">
        <v>2</v>
      </c>
      <c r="Q7" s="5">
        <v>2</v>
      </c>
      <c r="R7" s="5">
        <v>1</v>
      </c>
    </row>
    <row r="8" spans="1:18" x14ac:dyDescent="0.2">
      <c r="B8" s="10">
        <v>0.75</v>
      </c>
      <c r="C8" s="10">
        <v>1</v>
      </c>
      <c r="D8" s="5">
        <v>29</v>
      </c>
      <c r="E8" s="5">
        <v>25</v>
      </c>
      <c r="F8" s="5">
        <v>23</v>
      </c>
      <c r="G8" s="5">
        <v>21</v>
      </c>
      <c r="H8" s="5">
        <v>17</v>
      </c>
      <c r="I8" s="5">
        <v>15</v>
      </c>
      <c r="J8" s="5">
        <v>13</v>
      </c>
      <c r="K8" s="5">
        <v>12</v>
      </c>
      <c r="L8" s="5">
        <v>10</v>
      </c>
      <c r="M8" s="5">
        <v>8</v>
      </c>
      <c r="N8" s="5">
        <v>6</v>
      </c>
      <c r="O8" s="5">
        <v>6</v>
      </c>
      <c r="P8" s="5">
        <v>6</v>
      </c>
      <c r="Q8" s="5">
        <v>6</v>
      </c>
      <c r="R8" s="5">
        <v>6</v>
      </c>
    </row>
    <row r="9" spans="1:18" x14ac:dyDescent="0.2">
      <c r="B9" s="10">
        <v>1</v>
      </c>
      <c r="C9" s="10">
        <v>1</v>
      </c>
      <c r="D9" s="5">
        <v>36</v>
      </c>
      <c r="E9" s="5">
        <v>31</v>
      </c>
      <c r="F9" s="5">
        <v>27</v>
      </c>
      <c r="G9" s="5">
        <v>25</v>
      </c>
      <c r="H9" s="5">
        <v>20</v>
      </c>
      <c r="I9" s="5">
        <v>17</v>
      </c>
      <c r="J9" s="5">
        <v>15</v>
      </c>
      <c r="K9" s="5">
        <v>13</v>
      </c>
      <c r="L9" s="5">
        <v>12</v>
      </c>
      <c r="M9" s="5">
        <v>10</v>
      </c>
      <c r="N9" s="5">
        <v>8</v>
      </c>
      <c r="O9" s="5">
        <v>6</v>
      </c>
      <c r="P9" s="5">
        <v>6</v>
      </c>
      <c r="Q9" s="5">
        <v>6</v>
      </c>
      <c r="R9" s="5">
        <v>6</v>
      </c>
    </row>
    <row r="10" spans="1:18" x14ac:dyDescent="0.2">
      <c r="B10" s="10">
        <v>0.75</v>
      </c>
      <c r="C10" s="10">
        <v>1.25</v>
      </c>
      <c r="D10" s="5">
        <v>36</v>
      </c>
      <c r="E10" s="5">
        <v>33</v>
      </c>
      <c r="F10" s="5">
        <v>31</v>
      </c>
      <c r="G10" s="5">
        <v>28</v>
      </c>
      <c r="H10" s="5">
        <v>24</v>
      </c>
      <c r="I10" s="5">
        <v>23</v>
      </c>
      <c r="J10" s="5">
        <v>21</v>
      </c>
      <c r="K10" s="5">
        <v>19</v>
      </c>
      <c r="L10" s="5">
        <v>17</v>
      </c>
      <c r="M10" s="5">
        <v>16</v>
      </c>
      <c r="N10" s="5">
        <v>13</v>
      </c>
      <c r="O10" s="5">
        <v>12</v>
      </c>
      <c r="P10" s="5">
        <v>12</v>
      </c>
      <c r="Q10" s="5">
        <v>11</v>
      </c>
      <c r="R10" s="5">
        <v>11</v>
      </c>
    </row>
    <row r="11" spans="1:18" x14ac:dyDescent="0.2">
      <c r="B11" s="10">
        <v>1</v>
      </c>
      <c r="C11" s="10">
        <v>1.25</v>
      </c>
      <c r="D11" s="5">
        <v>54</v>
      </c>
      <c r="E11" s="5">
        <v>47</v>
      </c>
      <c r="F11" s="5">
        <v>42</v>
      </c>
      <c r="G11" s="5">
        <v>38</v>
      </c>
      <c r="H11" s="5">
        <v>32</v>
      </c>
      <c r="I11" s="5">
        <v>28</v>
      </c>
      <c r="J11" s="5">
        <v>25</v>
      </c>
      <c r="K11" s="5">
        <v>23</v>
      </c>
      <c r="L11" s="5">
        <v>19</v>
      </c>
      <c r="M11" s="5">
        <v>17</v>
      </c>
      <c r="N11" s="5">
        <v>14</v>
      </c>
      <c r="O11" s="5">
        <v>12</v>
      </c>
      <c r="P11" s="5">
        <v>12</v>
      </c>
      <c r="Q11" s="5">
        <v>11</v>
      </c>
      <c r="R11" s="5">
        <v>11</v>
      </c>
    </row>
    <row r="12" spans="1:18" x14ac:dyDescent="0.2">
      <c r="B12" s="10">
        <v>1.5</v>
      </c>
      <c r="C12" s="10">
        <v>1.25</v>
      </c>
      <c r="D12" s="5">
        <v>78</v>
      </c>
      <c r="E12" s="5">
        <v>68</v>
      </c>
      <c r="F12" s="5">
        <v>57</v>
      </c>
      <c r="G12" s="5">
        <v>48</v>
      </c>
      <c r="H12" s="5">
        <v>38</v>
      </c>
      <c r="I12" s="5">
        <v>32</v>
      </c>
      <c r="J12" s="5">
        <v>28</v>
      </c>
      <c r="K12" s="5">
        <v>25</v>
      </c>
      <c r="L12" s="5">
        <v>21</v>
      </c>
      <c r="M12" s="5">
        <v>18</v>
      </c>
      <c r="N12" s="5">
        <v>15</v>
      </c>
      <c r="O12" s="5">
        <v>12</v>
      </c>
      <c r="P12" s="5">
        <v>12</v>
      </c>
      <c r="Q12" s="5">
        <v>11</v>
      </c>
      <c r="R12" s="5">
        <v>11</v>
      </c>
    </row>
    <row r="13" spans="1:18" x14ac:dyDescent="0.2">
      <c r="B13" s="10">
        <v>1</v>
      </c>
      <c r="C13" s="10">
        <v>1.5</v>
      </c>
      <c r="D13" s="5">
        <v>85</v>
      </c>
      <c r="E13" s="5">
        <v>84</v>
      </c>
      <c r="F13" s="5">
        <v>79</v>
      </c>
      <c r="G13" s="5">
        <v>65</v>
      </c>
      <c r="H13" s="5">
        <v>56</v>
      </c>
      <c r="I13" s="5">
        <v>48</v>
      </c>
      <c r="J13" s="5">
        <v>43</v>
      </c>
      <c r="K13" s="5">
        <v>38</v>
      </c>
      <c r="L13" s="5">
        <v>32</v>
      </c>
      <c r="M13" s="5">
        <v>28</v>
      </c>
      <c r="N13" s="5">
        <v>26</v>
      </c>
      <c r="O13" s="5">
        <v>22</v>
      </c>
      <c r="P13" s="5">
        <v>21</v>
      </c>
      <c r="Q13" s="5">
        <v>20</v>
      </c>
      <c r="R13" s="5">
        <v>20</v>
      </c>
    </row>
    <row r="14" spans="1:18" x14ac:dyDescent="0.2">
      <c r="B14" s="10">
        <v>1.5</v>
      </c>
      <c r="C14" s="10">
        <v>1.5</v>
      </c>
      <c r="D14" s="5">
        <v>150</v>
      </c>
      <c r="E14" s="5">
        <v>124</v>
      </c>
      <c r="F14" s="5">
        <v>105</v>
      </c>
      <c r="G14" s="5">
        <v>91</v>
      </c>
      <c r="H14" s="5">
        <v>70</v>
      </c>
      <c r="I14" s="5">
        <v>57</v>
      </c>
      <c r="J14" s="5">
        <v>49</v>
      </c>
      <c r="K14" s="5">
        <v>45</v>
      </c>
      <c r="L14" s="5">
        <v>36</v>
      </c>
      <c r="M14" s="5">
        <v>31</v>
      </c>
      <c r="N14" s="5">
        <v>26</v>
      </c>
      <c r="O14" s="5">
        <v>23</v>
      </c>
      <c r="P14" s="5">
        <v>21</v>
      </c>
      <c r="Q14" s="5">
        <v>20</v>
      </c>
      <c r="R14" s="5">
        <v>20</v>
      </c>
    </row>
    <row r="15" spans="1:18" x14ac:dyDescent="0.2">
      <c r="B15" s="10">
        <v>2</v>
      </c>
      <c r="C15" s="10">
        <v>1.5</v>
      </c>
      <c r="D15" s="5">
        <v>151</v>
      </c>
      <c r="E15" s="5">
        <v>129</v>
      </c>
      <c r="F15" s="5">
        <v>129</v>
      </c>
      <c r="G15" s="5">
        <v>110</v>
      </c>
      <c r="H15" s="5">
        <v>80</v>
      </c>
      <c r="I15" s="5">
        <v>64</v>
      </c>
      <c r="J15" s="5">
        <v>53</v>
      </c>
      <c r="K15" s="5">
        <v>46</v>
      </c>
      <c r="L15" s="5">
        <v>38</v>
      </c>
      <c r="M15" s="5">
        <v>32</v>
      </c>
      <c r="N15" s="5">
        <v>27</v>
      </c>
      <c r="O15" s="5">
        <v>23</v>
      </c>
      <c r="P15" s="5">
        <v>21</v>
      </c>
      <c r="Q15" s="5">
        <v>20</v>
      </c>
      <c r="R15" s="5">
        <v>20</v>
      </c>
    </row>
    <row r="16" spans="1:18" x14ac:dyDescent="0.2">
      <c r="B16" s="10">
        <v>1</v>
      </c>
      <c r="C16" s="10">
        <v>2</v>
      </c>
      <c r="D16" s="5">
        <v>85</v>
      </c>
      <c r="E16" s="5">
        <v>85</v>
      </c>
      <c r="F16" s="5">
        <v>85</v>
      </c>
      <c r="G16" s="5">
        <v>85</v>
      </c>
      <c r="H16" s="5">
        <v>85</v>
      </c>
      <c r="I16" s="5">
        <v>85</v>
      </c>
      <c r="J16" s="5">
        <v>82</v>
      </c>
      <c r="K16" s="5">
        <v>80</v>
      </c>
      <c r="L16" s="5">
        <v>66</v>
      </c>
      <c r="M16" s="5">
        <v>61</v>
      </c>
      <c r="N16" s="5">
        <v>57</v>
      </c>
      <c r="O16" s="5">
        <v>52</v>
      </c>
      <c r="P16" s="5">
        <v>49</v>
      </c>
      <c r="Q16" s="5">
        <v>46</v>
      </c>
      <c r="R16" s="5">
        <v>43</v>
      </c>
    </row>
    <row r="17" spans="2:18" x14ac:dyDescent="0.2">
      <c r="B17" s="10">
        <v>1.5</v>
      </c>
      <c r="C17" s="10">
        <v>2</v>
      </c>
      <c r="D17" s="5">
        <v>220</v>
      </c>
      <c r="E17" s="5">
        <v>205</v>
      </c>
      <c r="F17" s="5">
        <v>190</v>
      </c>
      <c r="G17" s="5">
        <v>176</v>
      </c>
      <c r="H17" s="5">
        <v>155</v>
      </c>
      <c r="I17" s="5">
        <v>138</v>
      </c>
      <c r="J17" s="5">
        <v>127</v>
      </c>
      <c r="K17" s="5">
        <v>120</v>
      </c>
      <c r="L17" s="5">
        <v>104</v>
      </c>
      <c r="M17" s="5">
        <v>85</v>
      </c>
      <c r="N17" s="5">
        <v>70</v>
      </c>
      <c r="O17" s="5">
        <v>61</v>
      </c>
      <c r="P17" s="5">
        <v>57</v>
      </c>
      <c r="Q17" s="5">
        <v>54</v>
      </c>
      <c r="R17" s="5">
        <v>51</v>
      </c>
    </row>
    <row r="18" spans="2:18" x14ac:dyDescent="0.2">
      <c r="B18" s="10">
        <v>2</v>
      </c>
      <c r="C18" s="10">
        <v>2</v>
      </c>
      <c r="D18" s="5">
        <v>370</v>
      </c>
      <c r="E18" s="5">
        <v>327</v>
      </c>
      <c r="F18" s="5">
        <v>292</v>
      </c>
      <c r="G18" s="5">
        <v>265</v>
      </c>
      <c r="H18" s="5">
        <v>217</v>
      </c>
      <c r="I18" s="5">
        <v>185</v>
      </c>
      <c r="J18" s="5">
        <v>164</v>
      </c>
      <c r="K18" s="5">
        <v>147</v>
      </c>
      <c r="L18" s="5">
        <v>124</v>
      </c>
      <c r="M18" s="5">
        <v>96</v>
      </c>
      <c r="N18" s="5">
        <v>70</v>
      </c>
      <c r="O18" s="5">
        <v>61</v>
      </c>
      <c r="P18" s="5">
        <v>57</v>
      </c>
      <c r="Q18" s="5">
        <v>54</v>
      </c>
      <c r="R18" s="5">
        <v>51</v>
      </c>
    </row>
    <row r="19" spans="2:18" x14ac:dyDescent="0.2">
      <c r="B19" s="10">
        <v>2</v>
      </c>
      <c r="C19" s="10">
        <v>2.5</v>
      </c>
      <c r="D19" s="5">
        <v>445</v>
      </c>
      <c r="E19" s="5">
        <v>418</v>
      </c>
      <c r="F19" s="5">
        <v>390</v>
      </c>
      <c r="G19" s="5">
        <v>370</v>
      </c>
      <c r="H19" s="5">
        <v>330</v>
      </c>
      <c r="I19" s="5">
        <v>300</v>
      </c>
      <c r="J19" s="5">
        <v>280</v>
      </c>
      <c r="K19" s="5">
        <v>265</v>
      </c>
      <c r="L19" s="5">
        <v>240</v>
      </c>
      <c r="M19" s="5">
        <v>220</v>
      </c>
      <c r="N19" s="5">
        <v>198</v>
      </c>
      <c r="O19" s="5">
        <v>175</v>
      </c>
      <c r="P19" s="5">
        <v>158</v>
      </c>
      <c r="Q19" s="5">
        <v>143</v>
      </c>
      <c r="R19" s="5">
        <v>133</v>
      </c>
    </row>
    <row r="20" spans="2:18" x14ac:dyDescent="0.2">
      <c r="B20" s="3"/>
      <c r="C20" s="3"/>
    </row>
    <row r="21" spans="2:18" x14ac:dyDescent="0.2">
      <c r="B21" s="3"/>
      <c r="C21" s="3"/>
    </row>
    <row r="22" spans="2:18" x14ac:dyDescent="0.2">
      <c r="B22" s="3"/>
      <c r="C22" s="3"/>
    </row>
    <row r="23" spans="2:18" x14ac:dyDescent="0.2">
      <c r="B23" s="3"/>
      <c r="C23" s="3"/>
    </row>
    <row r="24" spans="2:18" x14ac:dyDescent="0.2">
      <c r="B24" s="3"/>
      <c r="C24" s="3"/>
    </row>
    <row r="25" spans="2:18" x14ac:dyDescent="0.2">
      <c r="B25" s="3"/>
      <c r="C25" s="3"/>
    </row>
    <row r="26" spans="2:18" x14ac:dyDescent="0.2">
      <c r="B26" s="3"/>
      <c r="C26" s="3"/>
    </row>
    <row r="27" spans="2:18" x14ac:dyDescent="0.2">
      <c r="B27" s="3"/>
      <c r="C27" s="3"/>
    </row>
    <row r="28" spans="2:18" x14ac:dyDescent="0.2">
      <c r="B28" s="3"/>
      <c r="C28" s="3"/>
    </row>
    <row r="29" spans="2:18" x14ac:dyDescent="0.2">
      <c r="B29" s="3"/>
      <c r="C29" s="3"/>
    </row>
  </sheetData>
  <sheetProtection algorithmName="SHA-512" hashValue="zi6YAKddVro/luxwo3hN2SCGlEJeYCN3pO49wYrcwYXNEM/PQS57MNZBMTQmFOfHAJxiISOHN2AqY+2EB7glug==" saltValue="t1yQ9nAZ3DbXJSSEkjK5bg==" spinCount="100000" sheet="1" objects="1" scenarios="1"/>
  <mergeCells count="4">
    <mergeCell ref="D3:R3"/>
    <mergeCell ref="B3:B4"/>
    <mergeCell ref="C3:C4"/>
    <mergeCell ref="D5:R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274E6-5166-4466-BE5E-B55A0BF697F0}">
  <dimension ref="A1:C6"/>
  <sheetViews>
    <sheetView workbookViewId="0">
      <selection activeCell="E6" sqref="E6"/>
    </sheetView>
  </sheetViews>
  <sheetFormatPr defaultRowHeight="15" x14ac:dyDescent="0.25"/>
  <cols>
    <col min="1" max="3" width="15.7109375" bestFit="1" customWidth="1"/>
  </cols>
  <sheetData>
    <row r="1" spans="1:3" x14ac:dyDescent="0.25">
      <c r="A1" t="s">
        <v>53</v>
      </c>
      <c r="B1" t="s">
        <v>53</v>
      </c>
      <c r="C1" t="s">
        <v>53</v>
      </c>
    </row>
    <row r="2" spans="1:3" ht="15.75" x14ac:dyDescent="0.25">
      <c r="A2" t="s">
        <v>43</v>
      </c>
      <c r="B2" s="2" t="s">
        <v>50</v>
      </c>
      <c r="C2" s="2" t="s">
        <v>50</v>
      </c>
    </row>
    <row r="3" spans="1:3" ht="15.75" x14ac:dyDescent="0.25">
      <c r="A3" t="s">
        <v>44</v>
      </c>
      <c r="B3" s="2" t="s">
        <v>51</v>
      </c>
      <c r="C3" s="2" t="s">
        <v>52</v>
      </c>
    </row>
    <row r="4" spans="1:3" ht="15.75" x14ac:dyDescent="0.25">
      <c r="B4" s="2" t="s">
        <v>52</v>
      </c>
      <c r="C4" s="2" t="s">
        <v>56</v>
      </c>
    </row>
    <row r="5" spans="1:3" ht="15.75" x14ac:dyDescent="0.25">
      <c r="B5" s="2" t="s">
        <v>54</v>
      </c>
      <c r="C5" s="2"/>
    </row>
    <row r="6" spans="1:3" ht="15.75" x14ac:dyDescent="0.25">
      <c r="B6" s="2" t="s">
        <v>55</v>
      </c>
      <c r="C6" s="2"/>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Fixture and waterline calcs</vt:lpstr>
      <vt:lpstr>Pressure range 46-60 Table</vt:lpstr>
      <vt:lpstr>Pressure range over 60 Table</vt:lpstr>
      <vt:lpstr>Pressure range 30-45 Table</vt:lpstr>
      <vt:lpstr>Dropdown 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Jamie Garza</dc:creator>
  <cp:lastModifiedBy>Melanie Paule</cp:lastModifiedBy>
  <dcterms:created xsi:type="dcterms:W3CDTF">2023-02-15T23:10:06Z</dcterms:created>
  <dcterms:modified xsi:type="dcterms:W3CDTF">2024-04-24T19:51:47Z</dcterms:modified>
</cp:coreProperties>
</file>